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ers\Downloads\"/>
    </mc:Choice>
  </mc:AlternateContent>
  <xr:revisionPtr revIDLastSave="0" documentId="13_ncr:1_{80E7318D-A37B-4CCD-9DDB-CCE9998385C1}" xr6:coauthVersionLast="47" xr6:coauthVersionMax="47" xr10:uidLastSave="{00000000-0000-0000-0000-000000000000}"/>
  <bookViews>
    <workbookView xWindow="5760" yWindow="5210" windowWidth="28800" windowHeight="1547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C52" i="32"/>
  <c r="B52" i="32"/>
  <c r="AJ51" i="32"/>
  <c r="F51" i="32"/>
  <c r="C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C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C21" i="31"/>
  <c r="B21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C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C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C16" i="30"/>
  <c r="B16" i="30"/>
  <c r="B13" i="30"/>
  <c r="B12" i="30"/>
  <c r="B11" i="30"/>
  <c r="B10" i="30"/>
  <c r="B9" i="30"/>
  <c r="B8" i="30"/>
  <c r="B7" i="30"/>
  <c r="B6" i="30"/>
  <c r="O51" i="30" s="1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K37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C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C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C52" i="28"/>
  <c r="B52" i="28"/>
  <c r="AJ51" i="28"/>
  <c r="AK51" i="28" s="1"/>
  <c r="F51" i="28"/>
  <c r="C51" i="28"/>
  <c r="B51" i="28"/>
  <c r="AL50" i="28"/>
  <c r="AJ50" i="28"/>
  <c r="AK50" i="28" s="1"/>
  <c r="AM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C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C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C21" i="27"/>
  <c r="B21" i="27"/>
  <c r="AL20" i="27"/>
  <c r="AJ20" i="27"/>
  <c r="AK20" i="27" s="1"/>
  <c r="AM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C16" i="27"/>
  <c r="B16" i="27"/>
  <c r="B13" i="27"/>
  <c r="B12" i="27"/>
  <c r="B11" i="27"/>
  <c r="B10" i="27"/>
  <c r="B9" i="27"/>
  <c r="V21" i="27" s="1"/>
  <c r="B8" i="27"/>
  <c r="B7" i="27"/>
  <c r="B6" i="27"/>
  <c r="B5" i="27"/>
  <c r="N21" i="27" s="1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C52" i="26"/>
  <c r="B52" i="26"/>
  <c r="AK51" i="26"/>
  <c r="AJ51" i="26"/>
  <c r="AL51" i="26" s="1"/>
  <c r="F51" i="26"/>
  <c r="C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L26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C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C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AM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C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C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C52" i="24"/>
  <c r="B52" i="24"/>
  <c r="AJ51" i="24"/>
  <c r="F51" i="24"/>
  <c r="C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C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C16" i="24"/>
  <c r="B16" i="24"/>
  <c r="B13" i="24"/>
  <c r="B12" i="24"/>
  <c r="B11" i="24"/>
  <c r="B10" i="24"/>
  <c r="W51" i="24" s="1"/>
  <c r="B9" i="24"/>
  <c r="B8" i="24"/>
  <c r="B7" i="24"/>
  <c r="B6" i="24"/>
  <c r="P52" i="24" s="1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C52" i="23"/>
  <c r="B52" i="23"/>
  <c r="AJ51" i="23"/>
  <c r="AL51" i="23" s="1"/>
  <c r="F51" i="23"/>
  <c r="C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C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C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U52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5" i="18"/>
  <c r="C18" i="18"/>
  <c r="C7" i="18"/>
  <c r="C4" i="18"/>
  <c r="C17" i="18"/>
  <c r="C10" i="18"/>
  <c r="C15" i="18"/>
  <c r="C21" i="18"/>
  <c r="C16" i="18"/>
  <c r="C14" i="18"/>
  <c r="C20" i="18"/>
  <c r="C6" i="18"/>
  <c r="C22" i="18"/>
  <c r="C28" i="18"/>
  <c r="C12" i="18"/>
  <c r="C24" i="18"/>
  <c r="C11" i="18"/>
  <c r="C19" i="18"/>
  <c r="C27" i="18"/>
  <c r="C2" i="18"/>
  <c r="C29" i="18"/>
  <c r="C9" i="18"/>
  <c r="C25" i="18"/>
  <c r="C13" i="18"/>
  <c r="C23" i="18"/>
  <c r="C8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26" i="18"/>
  <c r="C57" i="18"/>
  <c r="D78" i="1" s="1"/>
  <c r="C58" i="18"/>
  <c r="D79" i="1" s="1"/>
  <c r="C59" i="18"/>
  <c r="D80" i="1" s="1"/>
  <c r="C60" i="18"/>
  <c r="D81" i="1" s="1"/>
  <c r="C61" i="18"/>
  <c r="D82" i="1" s="1"/>
  <c r="C3" i="18"/>
  <c r="B50" i="18"/>
  <c r="B52" i="18"/>
  <c r="B57" i="18"/>
  <c r="C78" i="1" s="1"/>
  <c r="B60" i="18"/>
  <c r="C81" i="1" s="1"/>
  <c r="B61" i="18"/>
  <c r="C82" i="1" s="1"/>
  <c r="B37" i="18"/>
  <c r="B38" i="18"/>
  <c r="B47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U52" i="2"/>
  <c r="V52" i="2"/>
  <c r="W52" i="2"/>
  <c r="X52" i="2"/>
  <c r="Y52" i="2"/>
  <c r="Z52" i="2"/>
  <c r="AA52" i="2"/>
  <c r="AB52" i="2"/>
  <c r="AC52" i="2"/>
  <c r="AD52" i="2"/>
  <c r="T55" i="2"/>
  <c r="U55" i="2"/>
  <c r="T56" i="2"/>
  <c r="U56" i="2"/>
  <c r="W56" i="2"/>
  <c r="X56" i="2"/>
  <c r="Y56" i="2"/>
  <c r="AC56" i="2"/>
  <c r="AB57" i="2"/>
  <c r="AC57" i="2"/>
  <c r="AC58" i="2"/>
  <c r="S59" i="2"/>
  <c r="T59" i="2"/>
  <c r="U59" i="2"/>
  <c r="Y59" i="2"/>
  <c r="AD59" i="2"/>
  <c r="U60" i="2"/>
  <c r="W60" i="2"/>
  <c r="X60" i="2"/>
  <c r="Y60" i="2"/>
  <c r="AC60" i="2"/>
  <c r="S61" i="2"/>
  <c r="V61" i="2"/>
  <c r="X61" i="2"/>
  <c r="Y61" i="2"/>
  <c r="AA61" i="2"/>
  <c r="AB61" i="2"/>
  <c r="AC61" i="2"/>
  <c r="U62" i="2"/>
  <c r="W62" i="2"/>
  <c r="Z62" i="2"/>
  <c r="AB62" i="2"/>
  <c r="AC62" i="2"/>
  <c r="S63" i="2"/>
  <c r="T63" i="2"/>
  <c r="U63" i="2"/>
  <c r="Y63" i="2"/>
  <c r="AD63" i="2"/>
  <c r="T64" i="2"/>
  <c r="U64" i="2"/>
  <c r="W64" i="2"/>
  <c r="X64" i="2"/>
  <c r="Y64" i="2"/>
  <c r="AC64" i="2"/>
  <c r="AB65" i="2"/>
  <c r="AC65" i="2"/>
  <c r="S72" i="2"/>
  <c r="T72" i="2"/>
  <c r="U72" i="2"/>
  <c r="Y72" i="2"/>
  <c r="AA72" i="2"/>
  <c r="AD72" i="2"/>
  <c r="X73" i="2"/>
  <c r="Y73" i="2"/>
  <c r="Y74" i="2"/>
  <c r="AA74" i="2"/>
  <c r="AB74" i="2"/>
  <c r="AC74" i="2"/>
  <c r="U75" i="2"/>
  <c r="W75" i="2"/>
  <c r="Z75" i="2"/>
  <c r="AB75" i="2"/>
  <c r="AC75" i="2"/>
  <c r="L52" i="2"/>
  <c r="M52" i="2"/>
  <c r="N52" i="2"/>
  <c r="O52" i="2"/>
  <c r="P52" i="2"/>
  <c r="Q52" i="2"/>
  <c r="R52" i="2"/>
  <c r="P54" i="2"/>
  <c r="M56" i="2"/>
  <c r="N56" i="2"/>
  <c r="P56" i="2"/>
  <c r="Q56" i="2"/>
  <c r="R56" i="2"/>
  <c r="P58" i="2"/>
  <c r="R58" i="2"/>
  <c r="L59" i="2"/>
  <c r="M59" i="2"/>
  <c r="Q59" i="2"/>
  <c r="Q60" i="2"/>
  <c r="R60" i="2"/>
  <c r="M61" i="2"/>
  <c r="N61" i="2"/>
  <c r="O61" i="2"/>
  <c r="L62" i="2"/>
  <c r="N62" i="2"/>
  <c r="Q62" i="2"/>
  <c r="L63" i="2"/>
  <c r="M63" i="2"/>
  <c r="O63" i="2"/>
  <c r="P63" i="2"/>
  <c r="Q63" i="2"/>
  <c r="N64" i="2"/>
  <c r="P64" i="2"/>
  <c r="O65" i="2"/>
  <c r="Q65" i="2"/>
  <c r="R65" i="2"/>
  <c r="L71" i="2"/>
  <c r="N72" i="2"/>
  <c r="P72" i="2"/>
  <c r="Q72" i="2"/>
  <c r="M73" i="2"/>
  <c r="N73" i="2"/>
  <c r="L75" i="2"/>
  <c r="N75" i="2"/>
  <c r="O75" i="2"/>
  <c r="P75" i="2"/>
  <c r="K52" i="2"/>
  <c r="K60" i="2"/>
  <c r="K61" i="2"/>
  <c r="K63" i="2"/>
  <c r="K64" i="2"/>
  <c r="K65" i="2"/>
  <c r="K74" i="2"/>
  <c r="J52" i="2"/>
  <c r="J58" i="2"/>
  <c r="J60" i="2"/>
  <c r="J61" i="2"/>
  <c r="J62" i="2"/>
  <c r="I52" i="2"/>
  <c r="I57" i="2"/>
  <c r="I58" i="2"/>
  <c r="I59" i="2"/>
  <c r="I63" i="2"/>
  <c r="I75" i="2"/>
  <c r="H52" i="2"/>
  <c r="H55" i="2"/>
  <c r="H56" i="2"/>
  <c r="H60" i="2"/>
  <c r="H62" i="2"/>
  <c r="H72" i="2"/>
  <c r="H75" i="2"/>
  <c r="G52" i="2"/>
  <c r="G59" i="2"/>
  <c r="G62" i="2"/>
  <c r="G64" i="2"/>
  <c r="G65" i="2"/>
  <c r="G72" i="2"/>
  <c r="G73" i="2"/>
  <c r="G74" i="2"/>
  <c r="F52" i="2"/>
  <c r="S52" i="2" s="1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Y65" i="2" s="1"/>
  <c r="F66" i="2"/>
  <c r="F67" i="2"/>
  <c r="F68" i="2"/>
  <c r="AA68" i="2" s="1"/>
  <c r="F69" i="2"/>
  <c r="F70" i="2"/>
  <c r="F71" i="2"/>
  <c r="F72" i="2"/>
  <c r="F73" i="2"/>
  <c r="F74" i="2"/>
  <c r="F75" i="2"/>
  <c r="C75" i="2"/>
  <c r="AD75" i="2" s="1"/>
  <c r="C74" i="2"/>
  <c r="C74" i="30" s="1"/>
  <c r="C73" i="2"/>
  <c r="C73" i="28" s="1"/>
  <c r="C72" i="2"/>
  <c r="B58" i="18" s="1"/>
  <c r="C79" i="1" s="1"/>
  <c r="C71" i="2"/>
  <c r="AD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C64" i="31" s="1"/>
  <c r="C63" i="2"/>
  <c r="C63" i="32" s="1"/>
  <c r="AD63" i="32" s="1"/>
  <c r="C62" i="2"/>
  <c r="B48" i="18" s="1"/>
  <c r="C61" i="2"/>
  <c r="Z61" i="2" s="1"/>
  <c r="C60" i="2"/>
  <c r="C60" i="31" s="1"/>
  <c r="C59" i="2"/>
  <c r="C59" i="32" s="1"/>
  <c r="C58" i="2"/>
  <c r="AD58" i="2" s="1"/>
  <c r="C57" i="2"/>
  <c r="Z57" i="2" s="1"/>
  <c r="C56" i="2"/>
  <c r="C56" i="31" s="1"/>
  <c r="C55" i="2"/>
  <c r="S55" i="2" s="1"/>
  <c r="C54" i="2"/>
  <c r="AD54" i="2" s="1"/>
  <c r="C53" i="2"/>
  <c r="Z53" i="2" s="1"/>
  <c r="C50" i="2"/>
  <c r="Y50" i="2" s="1"/>
  <c r="C49" i="2"/>
  <c r="C49" i="32" s="1"/>
  <c r="C48" i="2"/>
  <c r="AD48" i="2" s="1"/>
  <c r="C47" i="2"/>
  <c r="C47" i="32" s="1"/>
  <c r="V47" i="32" s="1"/>
  <c r="C46" i="2"/>
  <c r="W46" i="2" s="1"/>
  <c r="C45" i="29"/>
  <c r="AC45" i="29" s="1"/>
  <c r="C44" i="29"/>
  <c r="W43" i="2"/>
  <c r="U42" i="2"/>
  <c r="C41" i="31"/>
  <c r="C39" i="2"/>
  <c r="C39" i="29" s="1"/>
  <c r="C38" i="2"/>
  <c r="U38" i="2" s="1"/>
  <c r="C37" i="2"/>
  <c r="C37" i="32" s="1"/>
  <c r="C36" i="2"/>
  <c r="C36" i="32" s="1"/>
  <c r="C33" i="2"/>
  <c r="C33" i="30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0" s="1"/>
  <c r="X40" i="2"/>
  <c r="C35" i="2"/>
  <c r="C35" i="26" s="1"/>
  <c r="C34" i="2"/>
  <c r="Y34" i="2" s="1"/>
  <c r="C30" i="2"/>
  <c r="W30" i="2" s="1"/>
  <c r="C25" i="2"/>
  <c r="C25" i="29" s="1"/>
  <c r="N25" i="29" s="1"/>
  <c r="C24" i="2"/>
  <c r="X24" i="2" s="1"/>
  <c r="C23" i="2"/>
  <c r="C23" i="29" s="1"/>
  <c r="C22" i="2"/>
  <c r="C22" i="32" s="1"/>
  <c r="C20" i="2"/>
  <c r="AD20" i="2" s="1"/>
  <c r="C19" i="2"/>
  <c r="W19" i="2" s="1"/>
  <c r="C18" i="2"/>
  <c r="C18" i="24" s="1"/>
  <c r="V18" i="24" s="1"/>
  <c r="C17" i="2"/>
  <c r="C17" i="24" s="1"/>
  <c r="AD16" i="2"/>
  <c r="Y53" i="2" l="1"/>
  <c r="C63" i="6"/>
  <c r="C74" i="23"/>
  <c r="C71" i="24"/>
  <c r="C75" i="24"/>
  <c r="C56" i="25"/>
  <c r="C73" i="25"/>
  <c r="C71" i="26"/>
  <c r="C75" i="26"/>
  <c r="C53" i="27"/>
  <c r="C57" i="27"/>
  <c r="C61" i="27"/>
  <c r="C65" i="27"/>
  <c r="C56" i="28"/>
  <c r="AB56" i="28" s="1"/>
  <c r="C60" i="28"/>
  <c r="C64" i="28"/>
  <c r="C53" i="30"/>
  <c r="C57" i="30"/>
  <c r="C61" i="30"/>
  <c r="C65" i="30"/>
  <c r="R53" i="2"/>
  <c r="X74" i="2"/>
  <c r="AB71" i="2"/>
  <c r="T60" i="2"/>
  <c r="AB54" i="2"/>
  <c r="B46" i="18"/>
  <c r="C62" i="6"/>
  <c r="W62" i="6" s="1"/>
  <c r="C53" i="23"/>
  <c r="C57" i="23"/>
  <c r="Y57" i="23" s="1"/>
  <c r="C61" i="23"/>
  <c r="C65" i="23"/>
  <c r="C54" i="24"/>
  <c r="C58" i="24"/>
  <c r="C62" i="24"/>
  <c r="AL34" i="25"/>
  <c r="C60" i="25"/>
  <c r="C64" i="25"/>
  <c r="AL22" i="26"/>
  <c r="C54" i="26"/>
  <c r="C58" i="26"/>
  <c r="C62" i="26"/>
  <c r="AM40" i="27"/>
  <c r="AL33" i="32"/>
  <c r="AM33" i="32" s="1"/>
  <c r="AL42" i="32"/>
  <c r="AM42" i="32" s="1"/>
  <c r="J57" i="2"/>
  <c r="T73" i="2"/>
  <c r="X65" i="2"/>
  <c r="AB58" i="2"/>
  <c r="X57" i="2"/>
  <c r="X53" i="2"/>
  <c r="G63" i="2"/>
  <c r="H71" i="2"/>
  <c r="I74" i="2"/>
  <c r="I53" i="2"/>
  <c r="J56" i="2"/>
  <c r="K59" i="2"/>
  <c r="Q74" i="2"/>
  <c r="O72" i="2"/>
  <c r="M65" i="2"/>
  <c r="R62" i="2"/>
  <c r="P60" i="2"/>
  <c r="N58" i="2"/>
  <c r="L56" i="2"/>
  <c r="Q53" i="2"/>
  <c r="AA75" i="2"/>
  <c r="W74" i="2"/>
  <c r="S73" i="2"/>
  <c r="AA71" i="2"/>
  <c r="W65" i="2"/>
  <c r="S64" i="2"/>
  <c r="AA62" i="2"/>
  <c r="W61" i="2"/>
  <c r="S60" i="2"/>
  <c r="AA58" i="2"/>
  <c r="W57" i="2"/>
  <c r="S56" i="2"/>
  <c r="AA54" i="2"/>
  <c r="W53" i="2"/>
  <c r="B45" i="18"/>
  <c r="B51" i="18"/>
  <c r="C61" i="6"/>
  <c r="AL40" i="24"/>
  <c r="AK50" i="24"/>
  <c r="AM50" i="24" s="1"/>
  <c r="AL20" i="25"/>
  <c r="AK31" i="26"/>
  <c r="AM31" i="26" s="1"/>
  <c r="AL40" i="27"/>
  <c r="AL49" i="27"/>
  <c r="C74" i="29"/>
  <c r="C74" i="31"/>
  <c r="C56" i="32"/>
  <c r="P56" i="32" s="1"/>
  <c r="C73" i="32"/>
  <c r="I75" i="17"/>
  <c r="L84" i="1" s="1"/>
  <c r="C60" i="6"/>
  <c r="AK29" i="23"/>
  <c r="AM29" i="23" s="1"/>
  <c r="C71" i="27"/>
  <c r="C75" i="27"/>
  <c r="C74" i="28"/>
  <c r="C53" i="29"/>
  <c r="C57" i="29"/>
  <c r="C61" i="29"/>
  <c r="C65" i="29"/>
  <c r="C71" i="30"/>
  <c r="C75" i="30"/>
  <c r="C53" i="31"/>
  <c r="C57" i="31"/>
  <c r="C61" i="31"/>
  <c r="L61" i="31" s="1"/>
  <c r="C65" i="31"/>
  <c r="C60" i="32"/>
  <c r="S60" i="32" s="1"/>
  <c r="C64" i="32"/>
  <c r="U64" i="32" s="1"/>
  <c r="P74" i="2"/>
  <c r="U47" i="2"/>
  <c r="G61" i="2"/>
  <c r="H64" i="2"/>
  <c r="I72" i="2"/>
  <c r="J75" i="2"/>
  <c r="J54" i="2"/>
  <c r="K57" i="2"/>
  <c r="O74" i="2"/>
  <c r="M72" i="2"/>
  <c r="R64" i="2"/>
  <c r="P62" i="2"/>
  <c r="N60" i="2"/>
  <c r="L58" i="2"/>
  <c r="Q55" i="2"/>
  <c r="O53" i="2"/>
  <c r="Y75" i="2"/>
  <c r="U74" i="2"/>
  <c r="AC72" i="2"/>
  <c r="Y71" i="2"/>
  <c r="U65" i="2"/>
  <c r="AC63" i="2"/>
  <c r="Y62" i="2"/>
  <c r="U61" i="2"/>
  <c r="AC59" i="2"/>
  <c r="Y58" i="2"/>
  <c r="U57" i="2"/>
  <c r="AC55" i="2"/>
  <c r="Y54" i="2"/>
  <c r="U53" i="2"/>
  <c r="B43" i="18"/>
  <c r="C64" i="1" s="1"/>
  <c r="C59" i="6"/>
  <c r="C71" i="23"/>
  <c r="C75" i="23"/>
  <c r="C72" i="24"/>
  <c r="AK39" i="25"/>
  <c r="C53" i="25"/>
  <c r="C57" i="25"/>
  <c r="U57" i="25" s="1"/>
  <c r="C74" i="25"/>
  <c r="AK27" i="26"/>
  <c r="AM27" i="26" s="1"/>
  <c r="C72" i="26"/>
  <c r="C54" i="27"/>
  <c r="C58" i="27"/>
  <c r="C62" i="27"/>
  <c r="C53" i="28"/>
  <c r="O53" i="28" s="1"/>
  <c r="C57" i="28"/>
  <c r="C61" i="28"/>
  <c r="S61" i="28" s="1"/>
  <c r="C65" i="28"/>
  <c r="C54" i="30"/>
  <c r="C58" i="30"/>
  <c r="C62" i="30"/>
  <c r="AK20" i="31"/>
  <c r="F75" i="17"/>
  <c r="H84" i="1" s="1"/>
  <c r="H54" i="2"/>
  <c r="H73" i="2"/>
  <c r="AC54" i="2"/>
  <c r="N65" i="2"/>
  <c r="B44" i="18"/>
  <c r="U23" i="2"/>
  <c r="G60" i="2"/>
  <c r="H63" i="2"/>
  <c r="I71" i="2"/>
  <c r="J74" i="2"/>
  <c r="J53" i="2"/>
  <c r="K56" i="2"/>
  <c r="N74" i="2"/>
  <c r="L72" i="2"/>
  <c r="Q64" i="2"/>
  <c r="O62" i="2"/>
  <c r="M60" i="2"/>
  <c r="R57" i="2"/>
  <c r="P55" i="2"/>
  <c r="N53" i="2"/>
  <c r="X75" i="2"/>
  <c r="T74" i="2"/>
  <c r="AB72" i="2"/>
  <c r="X71" i="2"/>
  <c r="T65" i="2"/>
  <c r="AB63" i="2"/>
  <c r="X62" i="2"/>
  <c r="T61" i="2"/>
  <c r="AB59" i="2"/>
  <c r="X58" i="2"/>
  <c r="T57" i="2"/>
  <c r="AB55" i="2"/>
  <c r="X54" i="2"/>
  <c r="T53" i="2"/>
  <c r="B42" i="18"/>
  <c r="C58" i="6"/>
  <c r="AM25" i="23"/>
  <c r="C54" i="23"/>
  <c r="C58" i="23"/>
  <c r="C62" i="23"/>
  <c r="C55" i="24"/>
  <c r="Z55" i="24" s="1"/>
  <c r="C59" i="24"/>
  <c r="G59" i="24" s="1"/>
  <c r="C63" i="24"/>
  <c r="C61" i="25"/>
  <c r="C65" i="25"/>
  <c r="AK23" i="26"/>
  <c r="AK37" i="26"/>
  <c r="C55" i="26"/>
  <c r="R55" i="26" s="1"/>
  <c r="C59" i="26"/>
  <c r="C63" i="26"/>
  <c r="AK40" i="28"/>
  <c r="AK30" i="31"/>
  <c r="AM30" i="31" s="1"/>
  <c r="AK34" i="32"/>
  <c r="E75" i="17"/>
  <c r="G84" i="1" s="1"/>
  <c r="U73" i="2"/>
  <c r="K58" i="2"/>
  <c r="M58" i="2"/>
  <c r="P53" i="2"/>
  <c r="V74" i="2"/>
  <c r="V57" i="2"/>
  <c r="I65" i="2"/>
  <c r="K55" i="2"/>
  <c r="R71" i="2"/>
  <c r="L60" i="2"/>
  <c r="Q57" i="2"/>
  <c r="O55" i="2"/>
  <c r="M53" i="2"/>
  <c r="S74" i="2"/>
  <c r="W71" i="2"/>
  <c r="S65" i="2"/>
  <c r="AA63" i="2"/>
  <c r="AA59" i="2"/>
  <c r="W58" i="2"/>
  <c r="S57" i="2"/>
  <c r="AA55" i="2"/>
  <c r="W54" i="2"/>
  <c r="S53" i="2"/>
  <c r="B41" i="18"/>
  <c r="C57" i="6"/>
  <c r="AL25" i="23"/>
  <c r="AM17" i="25"/>
  <c r="AL41" i="27"/>
  <c r="AM41" i="27" s="1"/>
  <c r="AK50" i="27"/>
  <c r="AM50" i="27" s="1"/>
  <c r="AK26" i="28"/>
  <c r="AM26" i="28" s="1"/>
  <c r="AL36" i="28"/>
  <c r="AM36" i="28" s="1"/>
  <c r="AK49" i="28"/>
  <c r="AM49" i="28" s="1"/>
  <c r="AL49" i="29"/>
  <c r="AM49" i="29" s="1"/>
  <c r="C71" i="29"/>
  <c r="C75" i="29"/>
  <c r="AK35" i="30"/>
  <c r="AM35" i="30" s="1"/>
  <c r="AK16" i="31"/>
  <c r="AL35" i="31"/>
  <c r="C71" i="31"/>
  <c r="C75" i="31"/>
  <c r="L16" i="32"/>
  <c r="AK30" i="32"/>
  <c r="AM30" i="32" s="1"/>
  <c r="C53" i="32"/>
  <c r="C57" i="32"/>
  <c r="U57" i="32" s="1"/>
  <c r="C74" i="32"/>
  <c r="O54" i="2"/>
  <c r="I55" i="2"/>
  <c r="L54" i="2"/>
  <c r="AC71" i="2"/>
  <c r="Y57" i="2"/>
  <c r="I54" i="2"/>
  <c r="R74" i="2"/>
  <c r="O58" i="2"/>
  <c r="H65" i="2"/>
  <c r="I73" i="2"/>
  <c r="J55" i="2"/>
  <c r="L65" i="2"/>
  <c r="O60" i="2"/>
  <c r="R55" i="2"/>
  <c r="Z71" i="2"/>
  <c r="V65" i="2"/>
  <c r="Z58" i="2"/>
  <c r="AD55" i="2"/>
  <c r="Z54" i="2"/>
  <c r="V53" i="2"/>
  <c r="W27" i="2"/>
  <c r="J73" i="2"/>
  <c r="M74" i="2"/>
  <c r="G58" i="2"/>
  <c r="H61" i="2"/>
  <c r="I64" i="2"/>
  <c r="J72" i="2"/>
  <c r="K75" i="2"/>
  <c r="K54" i="2"/>
  <c r="L74" i="2"/>
  <c r="Q71" i="2"/>
  <c r="O64" i="2"/>
  <c r="M62" i="2"/>
  <c r="R59" i="2"/>
  <c r="P57" i="2"/>
  <c r="N55" i="2"/>
  <c r="L53" i="2"/>
  <c r="V75" i="2"/>
  <c r="AD73" i="2"/>
  <c r="Z72" i="2"/>
  <c r="V71" i="2"/>
  <c r="AD64" i="2"/>
  <c r="Z63" i="2"/>
  <c r="V62" i="2"/>
  <c r="AD60" i="2"/>
  <c r="Z59" i="2"/>
  <c r="V58" i="2"/>
  <c r="AD56" i="2"/>
  <c r="Z55" i="2"/>
  <c r="V54" i="2"/>
  <c r="B40" i="18"/>
  <c r="C56" i="6"/>
  <c r="AK16" i="24"/>
  <c r="AM16" i="24" s="1"/>
  <c r="AL17" i="25"/>
  <c r="AK47" i="26"/>
  <c r="C72" i="27"/>
  <c r="C71" i="28"/>
  <c r="C75" i="28"/>
  <c r="C54" i="29"/>
  <c r="C58" i="29"/>
  <c r="C62" i="29"/>
  <c r="C72" i="30"/>
  <c r="AK40" i="31"/>
  <c r="C54" i="31"/>
  <c r="C58" i="31"/>
  <c r="AD58" i="31" s="1"/>
  <c r="C62" i="31"/>
  <c r="C61" i="32"/>
  <c r="U61" i="32" s="1"/>
  <c r="C65" i="32"/>
  <c r="C55" i="6"/>
  <c r="AK16" i="23"/>
  <c r="AM16" i="23" s="1"/>
  <c r="C72" i="23"/>
  <c r="C73" i="24"/>
  <c r="C54" i="25"/>
  <c r="C71" i="25"/>
  <c r="C75" i="25"/>
  <c r="AL28" i="26"/>
  <c r="AK43" i="26"/>
  <c r="AM43" i="26" s="1"/>
  <c r="C73" i="26"/>
  <c r="AK32" i="27"/>
  <c r="AM32" i="27" s="1"/>
  <c r="C55" i="27"/>
  <c r="C59" i="27"/>
  <c r="C63" i="27"/>
  <c r="N63" i="27" s="1"/>
  <c r="C54" i="28"/>
  <c r="C58" i="28"/>
  <c r="C62" i="28"/>
  <c r="AL20" i="29"/>
  <c r="AM20" i="29" s="1"/>
  <c r="C55" i="30"/>
  <c r="C59" i="30"/>
  <c r="C63" i="30"/>
  <c r="AK45" i="31"/>
  <c r="AM45" i="31" s="1"/>
  <c r="AK49" i="32"/>
  <c r="R73" i="2"/>
  <c r="O57" i="2"/>
  <c r="M55" i="2"/>
  <c r="U71" i="2"/>
  <c r="U58" i="2"/>
  <c r="Y55" i="2"/>
  <c r="G56" i="2"/>
  <c r="H59" i="2"/>
  <c r="I62" i="2"/>
  <c r="J65" i="2"/>
  <c r="K73" i="2"/>
  <c r="Q73" i="2"/>
  <c r="O71" i="2"/>
  <c r="M64" i="2"/>
  <c r="R61" i="2"/>
  <c r="P59" i="2"/>
  <c r="N57" i="2"/>
  <c r="L55" i="2"/>
  <c r="T75" i="2"/>
  <c r="AB73" i="2"/>
  <c r="X72" i="2"/>
  <c r="T71" i="2"/>
  <c r="AB64" i="2"/>
  <c r="X63" i="2"/>
  <c r="T62" i="2"/>
  <c r="AB60" i="2"/>
  <c r="X59" i="2"/>
  <c r="T58" i="2"/>
  <c r="AB56" i="2"/>
  <c r="X55" i="2"/>
  <c r="T54" i="2"/>
  <c r="C75" i="6"/>
  <c r="AC75" i="6" s="1"/>
  <c r="C54" i="6"/>
  <c r="C55" i="23"/>
  <c r="C59" i="23"/>
  <c r="C63" i="23"/>
  <c r="AL32" i="24"/>
  <c r="C56" i="24"/>
  <c r="AD56" i="24" s="1"/>
  <c r="C60" i="24"/>
  <c r="C64" i="24"/>
  <c r="AL36" i="25"/>
  <c r="AM36" i="25" s="1"/>
  <c r="C58" i="25"/>
  <c r="C62" i="25"/>
  <c r="C56" i="26"/>
  <c r="C60" i="26"/>
  <c r="C64" i="26"/>
  <c r="H54" i="30"/>
  <c r="AL21" i="30"/>
  <c r="AM21" i="30" s="1"/>
  <c r="G53" i="2"/>
  <c r="G57" i="2"/>
  <c r="J71" i="2"/>
  <c r="P71" i="2"/>
  <c r="G55" i="2"/>
  <c r="H58" i="2"/>
  <c r="I61" i="2"/>
  <c r="J64" i="2"/>
  <c r="K72" i="2"/>
  <c r="R75" i="2"/>
  <c r="P73" i="2"/>
  <c r="N71" i="2"/>
  <c r="L64" i="2"/>
  <c r="Q61" i="2"/>
  <c r="O59" i="2"/>
  <c r="M57" i="2"/>
  <c r="R54" i="2"/>
  <c r="S75" i="2"/>
  <c r="AA73" i="2"/>
  <c r="W72" i="2"/>
  <c r="S71" i="2"/>
  <c r="AA64" i="2"/>
  <c r="W63" i="2"/>
  <c r="S62" i="2"/>
  <c r="AA60" i="2"/>
  <c r="W59" i="2"/>
  <c r="S58" i="2"/>
  <c r="AA56" i="2"/>
  <c r="W55" i="2"/>
  <c r="S54" i="2"/>
  <c r="C74" i="6"/>
  <c r="C53" i="6"/>
  <c r="AK37" i="28"/>
  <c r="AM37" i="28" s="1"/>
  <c r="AK46" i="28"/>
  <c r="AK16" i="29"/>
  <c r="AM16" i="29" s="1"/>
  <c r="C72" i="29"/>
  <c r="Y72" i="29" s="1"/>
  <c r="AK46" i="30"/>
  <c r="C72" i="31"/>
  <c r="C54" i="32"/>
  <c r="C71" i="32"/>
  <c r="C75" i="32"/>
  <c r="AB53" i="2"/>
  <c r="K53" i="2"/>
  <c r="AC73" i="2"/>
  <c r="U54" i="2"/>
  <c r="B39" i="18"/>
  <c r="G75" i="2"/>
  <c r="G54" i="2"/>
  <c r="H57" i="2"/>
  <c r="I60" i="2"/>
  <c r="J63" i="2"/>
  <c r="K71" i="2"/>
  <c r="Q75" i="2"/>
  <c r="O73" i="2"/>
  <c r="M71" i="2"/>
  <c r="R63" i="2"/>
  <c r="P61" i="2"/>
  <c r="N59" i="2"/>
  <c r="L57" i="2"/>
  <c r="Q54" i="2"/>
  <c r="AD74" i="2"/>
  <c r="Z73" i="2"/>
  <c r="V72" i="2"/>
  <c r="AD65" i="2"/>
  <c r="Z64" i="2"/>
  <c r="V63" i="2"/>
  <c r="AD61" i="2"/>
  <c r="Z60" i="2"/>
  <c r="V59" i="2"/>
  <c r="AD57" i="2"/>
  <c r="Z56" i="2"/>
  <c r="V55" i="2"/>
  <c r="AD53" i="2"/>
  <c r="B4" i="18"/>
  <c r="C73" i="6"/>
  <c r="AK48" i="24"/>
  <c r="AK41" i="25"/>
  <c r="AM41" i="25" s="1"/>
  <c r="H60" i="26"/>
  <c r="AL16" i="26"/>
  <c r="AL48" i="26"/>
  <c r="AK23" i="27"/>
  <c r="AM23" i="27" s="1"/>
  <c r="AL28" i="27"/>
  <c r="C73" i="27"/>
  <c r="C72" i="28"/>
  <c r="R72" i="28" s="1"/>
  <c r="C55" i="29"/>
  <c r="C59" i="29"/>
  <c r="C63" i="29"/>
  <c r="L57" i="30"/>
  <c r="C73" i="30"/>
  <c r="C55" i="31"/>
  <c r="C59" i="31"/>
  <c r="C63" i="31"/>
  <c r="X63" i="31" s="1"/>
  <c r="C58" i="32"/>
  <c r="C62" i="32"/>
  <c r="AD62" i="32" s="1"/>
  <c r="C72" i="6"/>
  <c r="AL22" i="23"/>
  <c r="C73" i="23"/>
  <c r="C74" i="24"/>
  <c r="AK46" i="25"/>
  <c r="AM46" i="25" s="1"/>
  <c r="C55" i="25"/>
  <c r="C72" i="25"/>
  <c r="AK25" i="26"/>
  <c r="AM25" i="26" s="1"/>
  <c r="C74" i="26"/>
  <c r="C56" i="27"/>
  <c r="C60" i="27"/>
  <c r="C64" i="27"/>
  <c r="AD51" i="28"/>
  <c r="C55" i="28"/>
  <c r="C59" i="28"/>
  <c r="O59" i="28" s="1"/>
  <c r="C63" i="28"/>
  <c r="AK46" i="29"/>
  <c r="AM46" i="29" s="1"/>
  <c r="C56" i="30"/>
  <c r="C60" i="30"/>
  <c r="AD60" i="30" s="1"/>
  <c r="C64" i="30"/>
  <c r="AL22" i="31"/>
  <c r="AM22" i="31" s="1"/>
  <c r="AK32" i="31"/>
  <c r="C71" i="6"/>
  <c r="AK37" i="23"/>
  <c r="AM37" i="23" s="1"/>
  <c r="C56" i="23"/>
  <c r="C60" i="23"/>
  <c r="C64" i="23"/>
  <c r="C53" i="24"/>
  <c r="C57" i="24"/>
  <c r="C61" i="24"/>
  <c r="C65" i="24"/>
  <c r="AK33" i="25"/>
  <c r="AM33" i="25" s="1"/>
  <c r="C59" i="25"/>
  <c r="C63" i="25"/>
  <c r="AK21" i="26"/>
  <c r="AM21" i="26" s="1"/>
  <c r="C53" i="26"/>
  <c r="C57" i="26"/>
  <c r="C61" i="26"/>
  <c r="C65" i="26"/>
  <c r="AL43" i="27"/>
  <c r="AK48" i="27"/>
  <c r="AM48" i="27" s="1"/>
  <c r="AL46" i="31"/>
  <c r="AL22" i="32"/>
  <c r="AK32" i="32"/>
  <c r="AM32" i="32" s="1"/>
  <c r="AK41" i="32"/>
  <c r="AC53" i="2"/>
  <c r="N54" i="2"/>
  <c r="C65" i="6"/>
  <c r="V65" i="6" s="1"/>
  <c r="AK19" i="25"/>
  <c r="AM19" i="25" s="1"/>
  <c r="W56" i="28"/>
  <c r="C73" i="29"/>
  <c r="C73" i="31"/>
  <c r="C55" i="32"/>
  <c r="C72" i="32"/>
  <c r="M75" i="17"/>
  <c r="P84" i="1" s="1"/>
  <c r="L73" i="2"/>
  <c r="W73" i="2"/>
  <c r="AA65" i="2"/>
  <c r="AA57" i="2"/>
  <c r="AA53" i="2"/>
  <c r="B59" i="18"/>
  <c r="C80" i="1" s="1"/>
  <c r="G71" i="2"/>
  <c r="H74" i="2"/>
  <c r="H53" i="2"/>
  <c r="I56" i="2"/>
  <c r="J59" i="2"/>
  <c r="K62" i="2"/>
  <c r="M75" i="2"/>
  <c r="R72" i="2"/>
  <c r="P65" i="2"/>
  <c r="N63" i="2"/>
  <c r="L61" i="2"/>
  <c r="Q58" i="2"/>
  <c r="O56" i="2"/>
  <c r="M54" i="2"/>
  <c r="Z74" i="2"/>
  <c r="V73" i="2"/>
  <c r="V64" i="2"/>
  <c r="AD62" i="2"/>
  <c r="V60" i="2"/>
  <c r="V56" i="2"/>
  <c r="C64" i="6"/>
  <c r="AL42" i="25"/>
  <c r="AK17" i="26"/>
  <c r="C74" i="27"/>
  <c r="AL19" i="28"/>
  <c r="R56" i="29"/>
  <c r="C56" i="29"/>
  <c r="C60" i="29"/>
  <c r="C64" i="29"/>
  <c r="AL28" i="30"/>
  <c r="AK33" i="30"/>
  <c r="Z60" i="31"/>
  <c r="T74" i="32"/>
  <c r="AL18" i="32"/>
  <c r="O16" i="23"/>
  <c r="V52" i="6"/>
  <c r="W52" i="6"/>
  <c r="X52" i="6"/>
  <c r="AD52" i="6"/>
  <c r="AC52" i="6"/>
  <c r="B35" i="18"/>
  <c r="S73" i="6"/>
  <c r="C48" i="25"/>
  <c r="C49" i="25"/>
  <c r="C50" i="25"/>
  <c r="C47" i="26"/>
  <c r="C46" i="27"/>
  <c r="C47" i="27"/>
  <c r="C48" i="27"/>
  <c r="V48" i="27" s="1"/>
  <c r="C46" i="28"/>
  <c r="C50" i="28"/>
  <c r="I50" i="28" s="1"/>
  <c r="C47" i="29"/>
  <c r="C48" i="29"/>
  <c r="C49" i="29"/>
  <c r="T16" i="30"/>
  <c r="C46" i="32"/>
  <c r="B36" i="18"/>
  <c r="B32" i="18"/>
  <c r="C47" i="23"/>
  <c r="C48" i="23"/>
  <c r="G48" i="23" s="1"/>
  <c r="C49" i="23"/>
  <c r="C50" i="23"/>
  <c r="T16" i="24"/>
  <c r="C49" i="24"/>
  <c r="C50" i="24"/>
  <c r="J50" i="24" s="1"/>
  <c r="C47" i="25"/>
  <c r="C46" i="26"/>
  <c r="W46" i="26" s="1"/>
  <c r="C50" i="27"/>
  <c r="C48" i="28"/>
  <c r="J48" i="28" s="1"/>
  <c r="C49" i="28"/>
  <c r="C46" i="29"/>
  <c r="C47" i="30"/>
  <c r="C48" i="30"/>
  <c r="C49" i="30"/>
  <c r="C50" i="30"/>
  <c r="C47" i="31"/>
  <c r="C48" i="31"/>
  <c r="K48" i="31" s="1"/>
  <c r="C49" i="31"/>
  <c r="C50" i="31"/>
  <c r="C50" i="32"/>
  <c r="V50" i="32" s="1"/>
  <c r="B33" i="18"/>
  <c r="C46" i="23"/>
  <c r="C46" i="24"/>
  <c r="J46" i="24" s="1"/>
  <c r="C47" i="24"/>
  <c r="G47" i="24" s="1"/>
  <c r="C48" i="24"/>
  <c r="C46" i="25"/>
  <c r="C49" i="26"/>
  <c r="C50" i="26"/>
  <c r="C49" i="27"/>
  <c r="AD49" i="27" s="1"/>
  <c r="C47" i="28"/>
  <c r="C46" i="30"/>
  <c r="C46" i="31"/>
  <c r="B34" i="18"/>
  <c r="S52" i="6"/>
  <c r="S71" i="6"/>
  <c r="C48" i="26"/>
  <c r="K47" i="29"/>
  <c r="C50" i="29"/>
  <c r="C48" i="32"/>
  <c r="S48" i="32" s="1"/>
  <c r="U39" i="2"/>
  <c r="B25" i="18"/>
  <c r="B27" i="18"/>
  <c r="C39" i="25"/>
  <c r="X39" i="25" s="1"/>
  <c r="C37" i="28"/>
  <c r="AD37" i="28" s="1"/>
  <c r="C36" i="29"/>
  <c r="AC36" i="29" s="1"/>
  <c r="C37" i="29"/>
  <c r="AD37" i="29" s="1"/>
  <c r="C37" i="30"/>
  <c r="V37" i="30" s="1"/>
  <c r="C38" i="30"/>
  <c r="S38" i="30" s="1"/>
  <c r="C39" i="30"/>
  <c r="C40" i="30"/>
  <c r="B2" i="18"/>
  <c r="C36" i="23"/>
  <c r="AA36" i="23" s="1"/>
  <c r="C37" i="23"/>
  <c r="C37" i="25"/>
  <c r="C38" i="25"/>
  <c r="P38" i="25" s="1"/>
  <c r="C38" i="26"/>
  <c r="S38" i="26" s="1"/>
  <c r="C39" i="26"/>
  <c r="P39" i="26" s="1"/>
  <c r="C40" i="26"/>
  <c r="S40" i="26" s="1"/>
  <c r="C36" i="28"/>
  <c r="C36" i="30"/>
  <c r="O21" i="31"/>
  <c r="C38" i="32"/>
  <c r="AD38" i="32" s="1"/>
  <c r="C39" i="32"/>
  <c r="N39" i="32" s="1"/>
  <c r="C40" i="32"/>
  <c r="AD36" i="2"/>
  <c r="B29" i="18"/>
  <c r="H39" i="25"/>
  <c r="C36" i="25"/>
  <c r="AC36" i="25" s="1"/>
  <c r="C40" i="25"/>
  <c r="C36" i="26"/>
  <c r="C37" i="26"/>
  <c r="Z37" i="26" s="1"/>
  <c r="C38" i="28"/>
  <c r="C39" i="28"/>
  <c r="C40" i="28"/>
  <c r="C39" i="31"/>
  <c r="I39" i="31" s="1"/>
  <c r="C40" i="31"/>
  <c r="S40" i="2"/>
  <c r="B9" i="18"/>
  <c r="C38" i="23"/>
  <c r="P38" i="23" s="1"/>
  <c r="C39" i="23"/>
  <c r="C40" i="23"/>
  <c r="C36" i="24"/>
  <c r="C37" i="24"/>
  <c r="AD37" i="24" s="1"/>
  <c r="C38" i="24"/>
  <c r="C39" i="24"/>
  <c r="T39" i="24" s="1"/>
  <c r="C40" i="24"/>
  <c r="I40" i="24" s="1"/>
  <c r="AC39" i="25"/>
  <c r="C36" i="27"/>
  <c r="C37" i="27"/>
  <c r="AD37" i="27" s="1"/>
  <c r="C38" i="27"/>
  <c r="N38" i="27" s="1"/>
  <c r="C39" i="27"/>
  <c r="H39" i="27" s="1"/>
  <c r="C40" i="27"/>
  <c r="T39" i="29"/>
  <c r="C38" i="29"/>
  <c r="AA38" i="29" s="1"/>
  <c r="C40" i="29"/>
  <c r="C36" i="31"/>
  <c r="C37" i="31"/>
  <c r="C38" i="31"/>
  <c r="I38" i="31" s="1"/>
  <c r="B23" i="18"/>
  <c r="C43" i="25"/>
  <c r="N43" i="25" s="1"/>
  <c r="C44" i="25"/>
  <c r="C45" i="25"/>
  <c r="P45" i="25" s="1"/>
  <c r="C41" i="26"/>
  <c r="C42" i="26"/>
  <c r="C43" i="26"/>
  <c r="C41" i="27"/>
  <c r="C44" i="28"/>
  <c r="C45" i="28"/>
  <c r="O45" i="28" s="1"/>
  <c r="C43" i="32"/>
  <c r="K43" i="32" s="1"/>
  <c r="C44" i="32"/>
  <c r="C45" i="32"/>
  <c r="B8" i="18"/>
  <c r="C41" i="23"/>
  <c r="C42" i="23"/>
  <c r="C43" i="23"/>
  <c r="C44" i="23"/>
  <c r="W44" i="23" s="1"/>
  <c r="C45" i="23"/>
  <c r="C42" i="25"/>
  <c r="Z42" i="25" s="1"/>
  <c r="C41" i="28"/>
  <c r="C42" i="28"/>
  <c r="N42" i="28" s="1"/>
  <c r="C43" i="28"/>
  <c r="C42" i="32"/>
  <c r="AD42" i="32" s="1"/>
  <c r="T44" i="2"/>
  <c r="Z44" i="2"/>
  <c r="B30" i="18"/>
  <c r="C41" i="25"/>
  <c r="S41" i="25" s="1"/>
  <c r="C44" i="26"/>
  <c r="O44" i="26" s="1"/>
  <c r="C45" i="26"/>
  <c r="C44" i="27"/>
  <c r="Z44" i="27" s="1"/>
  <c r="C45" i="27"/>
  <c r="C44" i="30"/>
  <c r="C45" i="30"/>
  <c r="Y45" i="30" s="1"/>
  <c r="C43" i="31"/>
  <c r="C44" i="31"/>
  <c r="W44" i="31" s="1"/>
  <c r="C45" i="31"/>
  <c r="C41" i="32"/>
  <c r="B31" i="18"/>
  <c r="B13" i="18"/>
  <c r="C41" i="24"/>
  <c r="S41" i="24" s="1"/>
  <c r="C42" i="24"/>
  <c r="C43" i="24"/>
  <c r="AC43" i="24" s="1"/>
  <c r="C44" i="24"/>
  <c r="C45" i="24"/>
  <c r="U45" i="24" s="1"/>
  <c r="C42" i="27"/>
  <c r="G42" i="27" s="1"/>
  <c r="C43" i="27"/>
  <c r="C41" i="29"/>
  <c r="C42" i="29"/>
  <c r="AD42" i="29" s="1"/>
  <c r="C43" i="29"/>
  <c r="Y43" i="29" s="1"/>
  <c r="C41" i="30"/>
  <c r="V41" i="30" s="1"/>
  <c r="C42" i="30"/>
  <c r="S42" i="30" s="1"/>
  <c r="C43" i="30"/>
  <c r="C42" i="31"/>
  <c r="P42" i="31" s="1"/>
  <c r="B19" i="18"/>
  <c r="B28" i="18"/>
  <c r="C31" i="23"/>
  <c r="AC31" i="23" s="1"/>
  <c r="C32" i="23"/>
  <c r="C33" i="23"/>
  <c r="Q33" i="23" s="1"/>
  <c r="C34" i="23"/>
  <c r="N34" i="23" s="1"/>
  <c r="C35" i="23"/>
  <c r="J35" i="23" s="1"/>
  <c r="C33" i="24"/>
  <c r="N33" i="24" s="1"/>
  <c r="C34" i="24"/>
  <c r="K34" i="24" s="1"/>
  <c r="C35" i="24"/>
  <c r="C31" i="25"/>
  <c r="C32" i="25"/>
  <c r="N32" i="25" s="1"/>
  <c r="C33" i="25"/>
  <c r="S33" i="25" s="1"/>
  <c r="C33" i="32"/>
  <c r="K33" i="32" s="1"/>
  <c r="B12" i="18"/>
  <c r="C31" i="24"/>
  <c r="T31" i="24" s="1"/>
  <c r="C32" i="24"/>
  <c r="Y32" i="24" s="1"/>
  <c r="C33" i="27"/>
  <c r="Z33" i="27" s="1"/>
  <c r="C34" i="27"/>
  <c r="Z34" i="27" s="1"/>
  <c r="C35" i="27"/>
  <c r="C31" i="28"/>
  <c r="C32" i="28"/>
  <c r="AC32" i="28" s="1"/>
  <c r="C33" i="28"/>
  <c r="C34" i="28"/>
  <c r="C35" i="28"/>
  <c r="C34" i="29"/>
  <c r="C35" i="29"/>
  <c r="C34" i="30"/>
  <c r="S34" i="30" s="1"/>
  <c r="C35" i="30"/>
  <c r="L35" i="30" s="1"/>
  <c r="C33" i="31"/>
  <c r="G33" i="31" s="1"/>
  <c r="C34" i="31"/>
  <c r="C35" i="31"/>
  <c r="C31" i="32"/>
  <c r="V31" i="32" s="1"/>
  <c r="C32" i="32"/>
  <c r="C35" i="32"/>
  <c r="B24" i="18"/>
  <c r="C35" i="25"/>
  <c r="AD35" i="25" s="1"/>
  <c r="C32" i="26"/>
  <c r="C33" i="26"/>
  <c r="C34" i="26"/>
  <c r="S34" i="26" s="1"/>
  <c r="J34" i="27"/>
  <c r="C33" i="29"/>
  <c r="C31" i="30"/>
  <c r="C32" i="30"/>
  <c r="H32" i="30" s="1"/>
  <c r="C31" i="31"/>
  <c r="Y31" i="31" s="1"/>
  <c r="C32" i="31"/>
  <c r="R32" i="31" s="1"/>
  <c r="C34" i="32"/>
  <c r="T34" i="32" s="1"/>
  <c r="B11" i="18"/>
  <c r="C34" i="25"/>
  <c r="C31" i="26"/>
  <c r="C31" i="27"/>
  <c r="C32" i="27"/>
  <c r="Q32" i="27" s="1"/>
  <c r="C31" i="29"/>
  <c r="C32" i="29"/>
  <c r="Y32" i="29" s="1"/>
  <c r="B22" i="18"/>
  <c r="B16" i="18"/>
  <c r="C27" i="23"/>
  <c r="V27" i="23" s="1"/>
  <c r="C28" i="23"/>
  <c r="C29" i="23"/>
  <c r="K38" i="24"/>
  <c r="C29" i="26"/>
  <c r="C30" i="26"/>
  <c r="P30" i="26" s="1"/>
  <c r="C26" i="27"/>
  <c r="C27" i="27"/>
  <c r="C28" i="27"/>
  <c r="Y28" i="27" s="1"/>
  <c r="C28" i="29"/>
  <c r="C29" i="29"/>
  <c r="C30" i="29"/>
  <c r="C26" i="32"/>
  <c r="C27" i="32"/>
  <c r="C28" i="32"/>
  <c r="T28" i="32" s="1"/>
  <c r="B14" i="18"/>
  <c r="C26" i="23"/>
  <c r="U26" i="23" s="1"/>
  <c r="C28" i="26"/>
  <c r="C26" i="28"/>
  <c r="C26" i="29"/>
  <c r="K26" i="29" s="1"/>
  <c r="C27" i="29"/>
  <c r="B20" i="18"/>
  <c r="C30" i="23"/>
  <c r="C26" i="24"/>
  <c r="C27" i="24"/>
  <c r="C28" i="24"/>
  <c r="C29" i="24"/>
  <c r="AD29" i="24" s="1"/>
  <c r="C30" i="24"/>
  <c r="K30" i="24" s="1"/>
  <c r="C27" i="25"/>
  <c r="X27" i="25" s="1"/>
  <c r="C28" i="25"/>
  <c r="M28" i="25" s="1"/>
  <c r="C29" i="25"/>
  <c r="C30" i="25"/>
  <c r="C27" i="26"/>
  <c r="L27" i="26" s="1"/>
  <c r="C30" i="27"/>
  <c r="P30" i="27" s="1"/>
  <c r="C29" i="30"/>
  <c r="C30" i="30"/>
  <c r="AB30" i="30" s="1"/>
  <c r="C26" i="31"/>
  <c r="R26" i="31" s="1"/>
  <c r="C27" i="31"/>
  <c r="M27" i="31" s="1"/>
  <c r="C28" i="31"/>
  <c r="C29" i="31"/>
  <c r="C30" i="31"/>
  <c r="C30" i="32"/>
  <c r="T30" i="32" s="1"/>
  <c r="B6" i="18"/>
  <c r="C26" i="25"/>
  <c r="O26" i="25" s="1"/>
  <c r="C26" i="26"/>
  <c r="L35" i="26"/>
  <c r="C29" i="27"/>
  <c r="Q29" i="27" s="1"/>
  <c r="C27" i="28"/>
  <c r="C28" i="28"/>
  <c r="C29" i="28"/>
  <c r="C30" i="28"/>
  <c r="R30" i="28" s="1"/>
  <c r="C27" i="30"/>
  <c r="C28" i="30"/>
  <c r="J28" i="30" s="1"/>
  <c r="B17" i="18"/>
  <c r="C23" i="24"/>
  <c r="T23" i="24" s="1"/>
  <c r="C24" i="24"/>
  <c r="C25" i="24"/>
  <c r="V25" i="24" s="1"/>
  <c r="C24" i="26"/>
  <c r="C25" i="26"/>
  <c r="C24" i="27"/>
  <c r="C25" i="27"/>
  <c r="R25" i="27" s="1"/>
  <c r="J16" i="28"/>
  <c r="I41" i="28"/>
  <c r="C22" i="29"/>
  <c r="Q22" i="29" s="1"/>
  <c r="C23" i="31"/>
  <c r="C24" i="31"/>
  <c r="P24" i="31" s="1"/>
  <c r="C25" i="31"/>
  <c r="AD25" i="31" s="1"/>
  <c r="B10" i="18"/>
  <c r="C24" i="23"/>
  <c r="O24" i="23" s="1"/>
  <c r="C25" i="23"/>
  <c r="X25" i="23" s="1"/>
  <c r="C22" i="24"/>
  <c r="C25" i="25"/>
  <c r="C23" i="26"/>
  <c r="C22" i="27"/>
  <c r="C23" i="27"/>
  <c r="H23" i="27" s="1"/>
  <c r="I37" i="27"/>
  <c r="C22" i="30"/>
  <c r="C23" i="30"/>
  <c r="C24" i="30"/>
  <c r="C25" i="30"/>
  <c r="C22" i="31"/>
  <c r="C25" i="32"/>
  <c r="AC25" i="32" s="1"/>
  <c r="B15" i="18"/>
  <c r="C23" i="23"/>
  <c r="J23" i="23" s="1"/>
  <c r="C22" i="25"/>
  <c r="K22" i="25" s="1"/>
  <c r="C23" i="25"/>
  <c r="C24" i="25"/>
  <c r="I40" i="27"/>
  <c r="C23" i="32"/>
  <c r="C24" i="32"/>
  <c r="L24" i="32" s="1"/>
  <c r="W23" i="2"/>
  <c r="B21" i="18"/>
  <c r="C22" i="23"/>
  <c r="I26" i="24"/>
  <c r="C22" i="26"/>
  <c r="Y22" i="26" s="1"/>
  <c r="C22" i="28"/>
  <c r="C23" i="28"/>
  <c r="AB23" i="28" s="1"/>
  <c r="C24" i="28"/>
  <c r="AD24" i="28" s="1"/>
  <c r="C25" i="28"/>
  <c r="O25" i="28" s="1"/>
  <c r="C24" i="29"/>
  <c r="G24" i="29" s="1"/>
  <c r="B5" i="18"/>
  <c r="C17" i="23"/>
  <c r="C20" i="25"/>
  <c r="AC20" i="25" s="1"/>
  <c r="C18" i="26"/>
  <c r="K18" i="26" s="1"/>
  <c r="C18" i="27"/>
  <c r="R18" i="27" s="1"/>
  <c r="C17" i="28"/>
  <c r="C18" i="28"/>
  <c r="C19" i="28"/>
  <c r="C19" i="30"/>
  <c r="K19" i="30" s="1"/>
  <c r="C17" i="31"/>
  <c r="C18" i="31"/>
  <c r="X18" i="31" s="1"/>
  <c r="C19" i="31"/>
  <c r="C19" i="32"/>
  <c r="K19" i="32" s="1"/>
  <c r="C20" i="32"/>
  <c r="L20" i="32" s="1"/>
  <c r="B18" i="18"/>
  <c r="C18" i="25"/>
  <c r="W18" i="25" s="1"/>
  <c r="C19" i="25"/>
  <c r="C17" i="27"/>
  <c r="G22" i="27"/>
  <c r="C17" i="29"/>
  <c r="C18" i="29"/>
  <c r="C19" i="29"/>
  <c r="C20" i="29"/>
  <c r="C17" i="30"/>
  <c r="C18" i="30"/>
  <c r="C17" i="32"/>
  <c r="C18" i="32"/>
  <c r="B3" i="18"/>
  <c r="B7" i="18"/>
  <c r="C19" i="23"/>
  <c r="AC19" i="23" s="1"/>
  <c r="C20" i="23"/>
  <c r="O20" i="23" s="1"/>
  <c r="G28" i="23"/>
  <c r="C19" i="24"/>
  <c r="K19" i="24" s="1"/>
  <c r="C20" i="24"/>
  <c r="G51" i="24"/>
  <c r="C17" i="25"/>
  <c r="N17" i="25" s="1"/>
  <c r="C17" i="26"/>
  <c r="L17" i="26" s="1"/>
  <c r="C20" i="26"/>
  <c r="H20" i="31"/>
  <c r="C18" i="23"/>
  <c r="G54" i="23"/>
  <c r="Z18" i="25"/>
  <c r="C19" i="26"/>
  <c r="AB19" i="26" s="1"/>
  <c r="C19" i="27"/>
  <c r="C20" i="27"/>
  <c r="H20" i="27" s="1"/>
  <c r="C20" i="28"/>
  <c r="J20" i="28" s="1"/>
  <c r="C20" i="30"/>
  <c r="L20" i="30" s="1"/>
  <c r="C20" i="31"/>
  <c r="V20" i="31" s="1"/>
  <c r="J16" i="30"/>
  <c r="V75" i="6"/>
  <c r="Z75" i="6"/>
  <c r="U75" i="6"/>
  <c r="Y75" i="6"/>
  <c r="T75" i="6"/>
  <c r="X75" i="6"/>
  <c r="AD75" i="6"/>
  <c r="U62" i="6"/>
  <c r="T62" i="6"/>
  <c r="V54" i="6"/>
  <c r="Z54" i="6"/>
  <c r="U54" i="6"/>
  <c r="Y54" i="6"/>
  <c r="T54" i="6"/>
  <c r="X54" i="6"/>
  <c r="AD54" i="6"/>
  <c r="S54" i="6"/>
  <c r="W54" i="6"/>
  <c r="AC54" i="6"/>
  <c r="T55" i="6"/>
  <c r="T59" i="6"/>
  <c r="T63" i="6"/>
  <c r="T72" i="6"/>
  <c r="T52" i="6"/>
  <c r="S60" i="6"/>
  <c r="V71" i="6"/>
  <c r="Z71" i="6"/>
  <c r="U71" i="6"/>
  <c r="Y71" i="6"/>
  <c r="T71" i="6"/>
  <c r="X71" i="6"/>
  <c r="AD71" i="6"/>
  <c r="V58" i="6"/>
  <c r="Z58" i="6"/>
  <c r="U58" i="6"/>
  <c r="Y58" i="6"/>
  <c r="T58" i="6"/>
  <c r="X58" i="6"/>
  <c r="AD58" i="6"/>
  <c r="S75" i="6"/>
  <c r="W71" i="6"/>
  <c r="S72" i="6"/>
  <c r="S63" i="6"/>
  <c r="S59" i="6"/>
  <c r="S55" i="6"/>
  <c r="W75" i="6"/>
  <c r="AC71" i="6"/>
  <c r="S64" i="6"/>
  <c r="S58" i="6"/>
  <c r="G17" i="28"/>
  <c r="H26" i="28"/>
  <c r="P32" i="28"/>
  <c r="W58" i="28"/>
  <c r="K30" i="29"/>
  <c r="T31" i="29"/>
  <c r="N40" i="31"/>
  <c r="N75" i="17"/>
  <c r="Q84" i="1" s="1"/>
  <c r="Z53" i="6"/>
  <c r="V53" i="6"/>
  <c r="Z74" i="6"/>
  <c r="V74" i="6"/>
  <c r="AD73" i="6"/>
  <c r="X73" i="6"/>
  <c r="T73" i="6"/>
  <c r="Z72" i="6"/>
  <c r="V72" i="6"/>
  <c r="Z65" i="6"/>
  <c r="AD64" i="6"/>
  <c r="X64" i="6"/>
  <c r="T64" i="6"/>
  <c r="Z63" i="6"/>
  <c r="V63" i="6"/>
  <c r="Z61" i="6"/>
  <c r="V61" i="6"/>
  <c r="AD60" i="6"/>
  <c r="X60" i="6"/>
  <c r="T60" i="6"/>
  <c r="Z59" i="6"/>
  <c r="V59" i="6"/>
  <c r="Z57" i="6"/>
  <c r="V57" i="6"/>
  <c r="T56" i="6"/>
  <c r="Z55" i="6"/>
  <c r="V55" i="6"/>
  <c r="W28" i="23"/>
  <c r="AD33" i="24"/>
  <c r="Z20" i="24"/>
  <c r="N25" i="24"/>
  <c r="Y40" i="24"/>
  <c r="V17" i="25"/>
  <c r="O18" i="25"/>
  <c r="L19" i="25"/>
  <c r="W26" i="26"/>
  <c r="L31" i="26"/>
  <c r="J33" i="27"/>
  <c r="Q47" i="27"/>
  <c r="AC16" i="27"/>
  <c r="J17" i="27"/>
  <c r="I35" i="27"/>
  <c r="N40" i="27"/>
  <c r="M41" i="27"/>
  <c r="V48" i="28"/>
  <c r="AD48" i="28"/>
  <c r="O34" i="28"/>
  <c r="O38" i="28"/>
  <c r="Z44" i="28"/>
  <c r="W60" i="28"/>
  <c r="L75" i="28"/>
  <c r="I45" i="29"/>
  <c r="Z25" i="29"/>
  <c r="AA16" i="29"/>
  <c r="U22" i="29"/>
  <c r="N29" i="29"/>
  <c r="K34" i="29"/>
  <c r="AC40" i="29"/>
  <c r="N22" i="30"/>
  <c r="AD22" i="30"/>
  <c r="H16" i="30"/>
  <c r="L39" i="30"/>
  <c r="N50" i="30"/>
  <c r="AD17" i="31"/>
  <c r="P22" i="31"/>
  <c r="X24" i="31"/>
  <c r="Z26" i="31"/>
  <c r="AD28" i="31"/>
  <c r="AD36" i="31"/>
  <c r="U43" i="31"/>
  <c r="V23" i="32"/>
  <c r="AD26" i="32"/>
  <c r="AC27" i="32"/>
  <c r="L36" i="32"/>
  <c r="T40" i="32"/>
  <c r="N43" i="32"/>
  <c r="AC58" i="32"/>
  <c r="L73" i="32"/>
  <c r="H68" i="17"/>
  <c r="K75" i="17"/>
  <c r="N84" i="1" s="1"/>
  <c r="H27" i="24"/>
  <c r="X18" i="28"/>
  <c r="G21" i="28"/>
  <c r="X22" i="28"/>
  <c r="W52" i="28"/>
  <c r="AC53" i="6"/>
  <c r="W53" i="6"/>
  <c r="S53" i="6"/>
  <c r="Y52" i="6"/>
  <c r="AC74" i="6"/>
  <c r="W74" i="6"/>
  <c r="S74" i="6"/>
  <c r="Y73" i="6"/>
  <c r="AC72" i="6"/>
  <c r="W72" i="6"/>
  <c r="Y64" i="6"/>
  <c r="AC63" i="6"/>
  <c r="W63" i="6"/>
  <c r="AC61" i="6"/>
  <c r="W61" i="6"/>
  <c r="S61" i="6"/>
  <c r="Y60" i="6"/>
  <c r="AC59" i="6"/>
  <c r="W59" i="6"/>
  <c r="AC57" i="6"/>
  <c r="W57" i="6"/>
  <c r="S57" i="6"/>
  <c r="AC55" i="6"/>
  <c r="W55" i="6"/>
  <c r="V47" i="23"/>
  <c r="X21" i="23"/>
  <c r="M22" i="23"/>
  <c r="P29" i="23"/>
  <c r="V39" i="23"/>
  <c r="P41" i="23"/>
  <c r="Q46" i="23"/>
  <c r="L29" i="24"/>
  <c r="T54" i="24"/>
  <c r="Z18" i="24"/>
  <c r="AD20" i="24"/>
  <c r="V47" i="25"/>
  <c r="L37" i="25"/>
  <c r="N51" i="25"/>
  <c r="J49" i="26"/>
  <c r="O18" i="26"/>
  <c r="Y20" i="26"/>
  <c r="AC24" i="26"/>
  <c r="Z25" i="26"/>
  <c r="AD16" i="27"/>
  <c r="W24" i="28"/>
  <c r="X26" i="28"/>
  <c r="O31" i="28"/>
  <c r="O57" i="28"/>
  <c r="G58" i="28"/>
  <c r="H44" i="29"/>
  <c r="T27" i="29"/>
  <c r="N37" i="29"/>
  <c r="G51" i="29"/>
  <c r="L31" i="30"/>
  <c r="V33" i="30"/>
  <c r="Y36" i="30"/>
  <c r="I31" i="31"/>
  <c r="AC16" i="31"/>
  <c r="G21" i="31"/>
  <c r="J51" i="31"/>
  <c r="G52" i="31"/>
  <c r="W54" i="31"/>
  <c r="T17" i="32"/>
  <c r="T21" i="32"/>
  <c r="T23" i="32"/>
  <c r="AD27" i="32"/>
  <c r="AC29" i="32"/>
  <c r="AC31" i="32"/>
  <c r="P33" i="32"/>
  <c r="V38" i="32"/>
  <c r="O44" i="32"/>
  <c r="U46" i="32"/>
  <c r="S51" i="32"/>
  <c r="W54" i="32"/>
  <c r="O55" i="32"/>
  <c r="V57" i="32"/>
  <c r="J75" i="17"/>
  <c r="M84" i="1" s="1"/>
  <c r="L75" i="17"/>
  <c r="O84" i="1" s="1"/>
  <c r="AD53" i="6"/>
  <c r="X53" i="6"/>
  <c r="Z52" i="6"/>
  <c r="AD74" i="6"/>
  <c r="X74" i="6"/>
  <c r="Z73" i="6"/>
  <c r="AD65" i="6"/>
  <c r="Z64" i="6"/>
  <c r="AD61" i="6"/>
  <c r="X61" i="6"/>
  <c r="Z60" i="6"/>
  <c r="AD57" i="6"/>
  <c r="X57" i="6"/>
  <c r="K32" i="23"/>
  <c r="H20" i="24"/>
  <c r="H61" i="24"/>
  <c r="G21" i="18"/>
  <c r="Z21" i="25"/>
  <c r="S22" i="25"/>
  <c r="K40" i="25"/>
  <c r="P27" i="26"/>
  <c r="H19" i="26"/>
  <c r="H23" i="26"/>
  <c r="N16" i="27"/>
  <c r="V29" i="27"/>
  <c r="X17" i="28"/>
  <c r="X21" i="28"/>
  <c r="X29" i="28"/>
  <c r="Q36" i="28"/>
  <c r="Y41" i="28"/>
  <c r="J44" i="28"/>
  <c r="I47" i="28"/>
  <c r="X49" i="28"/>
  <c r="O55" i="28"/>
  <c r="AC18" i="29"/>
  <c r="AD19" i="29"/>
  <c r="V20" i="29"/>
  <c r="AD20" i="29"/>
  <c r="L23" i="29"/>
  <c r="AD25" i="29"/>
  <c r="AD29" i="29"/>
  <c r="T35" i="29"/>
  <c r="Z16" i="30"/>
  <c r="R16" i="30"/>
  <c r="Z23" i="30"/>
  <c r="W24" i="30"/>
  <c r="R25" i="30"/>
  <c r="W26" i="30"/>
  <c r="T27" i="30"/>
  <c r="AB39" i="30"/>
  <c r="L43" i="30"/>
  <c r="P18" i="31"/>
  <c r="Z20" i="31"/>
  <c r="H22" i="31"/>
  <c r="W41" i="31"/>
  <c r="J62" i="32"/>
  <c r="AD16" i="32"/>
  <c r="K23" i="32"/>
  <c r="N27" i="32"/>
  <c r="S28" i="32"/>
  <c r="M31" i="32"/>
  <c r="L32" i="32"/>
  <c r="AC34" i="32"/>
  <c r="T36" i="32"/>
  <c r="W16" i="32"/>
  <c r="X17" i="32"/>
  <c r="W20" i="32"/>
  <c r="X21" i="32"/>
  <c r="W24" i="32"/>
  <c r="X30" i="32"/>
  <c r="P32" i="32"/>
  <c r="AM34" i="32"/>
  <c r="O40" i="32"/>
  <c r="AM41" i="32"/>
  <c r="O53" i="32"/>
  <c r="O16" i="32"/>
  <c r="L17" i="32"/>
  <c r="V19" i="32"/>
  <c r="AD20" i="32"/>
  <c r="O20" i="32"/>
  <c r="L21" i="32"/>
  <c r="L23" i="32"/>
  <c r="AD24" i="32"/>
  <c r="O24" i="32"/>
  <c r="N26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V34" i="32"/>
  <c r="K36" i="32"/>
  <c r="V36" i="32"/>
  <c r="U38" i="32"/>
  <c r="AL38" i="32"/>
  <c r="AM38" i="32" s="1"/>
  <c r="S40" i="32"/>
  <c r="AC43" i="32"/>
  <c r="V43" i="32"/>
  <c r="AK45" i="32"/>
  <c r="AK48" i="32"/>
  <c r="AM48" i="32" s="1"/>
  <c r="AL50" i="32"/>
  <c r="AM50" i="32" s="1"/>
  <c r="K51" i="32"/>
  <c r="R59" i="32"/>
  <c r="S16" i="32"/>
  <c r="P17" i="32"/>
  <c r="AK17" i="32"/>
  <c r="AM17" i="32" s="1"/>
  <c r="S20" i="32"/>
  <c r="P21" i="32"/>
  <c r="AK21" i="32"/>
  <c r="AM21" i="32" s="1"/>
  <c r="AC23" i="32"/>
  <c r="N23" i="32"/>
  <c r="AD23" i="32"/>
  <c r="S24" i="32"/>
  <c r="T26" i="32"/>
  <c r="W27" i="32"/>
  <c r="N28" i="32"/>
  <c r="AD28" i="32"/>
  <c r="W29" i="32"/>
  <c r="N30" i="32"/>
  <c r="AD30" i="32"/>
  <c r="S31" i="32"/>
  <c r="AL31" i="32"/>
  <c r="AM31" i="32" s="1"/>
  <c r="K32" i="32"/>
  <c r="V32" i="32"/>
  <c r="M34" i="32"/>
  <c r="AM49" i="32"/>
  <c r="K16" i="32"/>
  <c r="T16" i="32"/>
  <c r="AM18" i="32"/>
  <c r="K20" i="32"/>
  <c r="T20" i="32"/>
  <c r="AM22" i="32"/>
  <c r="S23" i="32"/>
  <c r="K24" i="32"/>
  <c r="T24" i="32"/>
  <c r="M27" i="32"/>
  <c r="L29" i="32"/>
  <c r="L34" i="32"/>
  <c r="AC35" i="32"/>
  <c r="AC36" i="32"/>
  <c r="O36" i="32"/>
  <c r="AM37" i="32"/>
  <c r="K40" i="32"/>
  <c r="U45" i="32"/>
  <c r="AD48" i="32"/>
  <c r="W52" i="32"/>
  <c r="AM40" i="31"/>
  <c r="P22" i="18"/>
  <c r="R16" i="31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AM46" i="31"/>
  <c r="AK49" i="31"/>
  <c r="AM49" i="31" s="1"/>
  <c r="AK51" i="31"/>
  <c r="AM51" i="31" s="1"/>
  <c r="AD53" i="31"/>
  <c r="W17" i="31"/>
  <c r="Z18" i="31"/>
  <c r="Y35" i="31"/>
  <c r="AM39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AM28" i="31"/>
  <c r="AC31" i="31"/>
  <c r="N36" i="31"/>
  <c r="AD40" i="31"/>
  <c r="G41" i="31"/>
  <c r="AC42" i="31"/>
  <c r="N16" i="31"/>
  <c r="AD16" i="31"/>
  <c r="Y50" i="31"/>
  <c r="O37" i="31"/>
  <c r="J16" i="31"/>
  <c r="Z16" i="31"/>
  <c r="O17" i="31"/>
  <c r="N18" i="31"/>
  <c r="AK18" i="31"/>
  <c r="AM18" i="31" s="1"/>
  <c r="AM19" i="31"/>
  <c r="R20" i="31"/>
  <c r="AM20" i="31"/>
  <c r="AC28" i="31"/>
  <c r="AK28" i="31"/>
  <c r="AL31" i="31"/>
  <c r="AM31" i="31" s="1"/>
  <c r="AK34" i="31"/>
  <c r="AM34" i="31" s="1"/>
  <c r="I35" i="31"/>
  <c r="AC46" i="3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AD16" i="30"/>
  <c r="T20" i="30"/>
  <c r="Z25" i="30"/>
  <c r="AC26" i="30"/>
  <c r="V29" i="30"/>
  <c r="T25" i="30"/>
  <c r="O17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16" i="29"/>
  <c r="R18" i="29"/>
  <c r="AK21" i="29"/>
  <c r="AM21" i="29" s="1"/>
  <c r="Y22" i="29"/>
  <c r="T23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G19" i="29"/>
  <c r="J20" i="29"/>
  <c r="T20" i="29"/>
  <c r="M22" i="29"/>
  <c r="AC22" i="29"/>
  <c r="Y24" i="29"/>
  <c r="V25" i="29"/>
  <c r="AC28" i="29"/>
  <c r="AM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AM18" i="29"/>
  <c r="R20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V34" i="28"/>
  <c r="W38" i="28"/>
  <c r="N48" i="28"/>
  <c r="N16" i="28"/>
  <c r="AK18" i="28"/>
  <c r="AM18" i="28" s="1"/>
  <c r="N20" i="28"/>
  <c r="O21" i="28"/>
  <c r="H22" i="28"/>
  <c r="AD25" i="28"/>
  <c r="AD28" i="28"/>
  <c r="W29" i="28"/>
  <c r="W31" i="28"/>
  <c r="U32" i="28"/>
  <c r="AD35" i="28"/>
  <c r="M46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P22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N34" i="28"/>
  <c r="AD34" i="28"/>
  <c r="G38" i="28"/>
  <c r="W39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6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35" i="18"/>
  <c r="R16" i="28"/>
  <c r="AD16" i="28"/>
  <c r="W17" i="28"/>
  <c r="R20" i="28"/>
  <c r="AD20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1" i="27"/>
  <c r="H27" i="27"/>
  <c r="H38" i="27"/>
  <c r="H19" i="27"/>
  <c r="W26" i="27"/>
  <c r="W58" i="27"/>
  <c r="G19" i="27"/>
  <c r="P36" i="27"/>
  <c r="Z25" i="27"/>
  <c r="R16" i="27"/>
  <c r="Q17" i="27"/>
  <c r="W22" i="27"/>
  <c r="AK30" i="27"/>
  <c r="AM30" i="27" s="1"/>
  <c r="T40" i="27"/>
  <c r="L47" i="18"/>
  <c r="V16" i="27"/>
  <c r="AK16" i="27"/>
  <c r="R17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Y35" i="27"/>
  <c r="Y40" i="27"/>
  <c r="AK46" i="27"/>
  <c r="AM46" i="27" s="1"/>
  <c r="AL51" i="27"/>
  <c r="C72" i="1"/>
  <c r="D74" i="1"/>
  <c r="D70" i="1"/>
  <c r="D66" i="1"/>
  <c r="D62" i="1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AM30" i="23"/>
  <c r="P16" i="23"/>
  <c r="Y22" i="23"/>
  <c r="E7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AC26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U30" i="23"/>
  <c r="R31" i="23"/>
  <c r="Q38" i="23"/>
  <c r="AL42" i="23"/>
  <c r="AM42" i="23" s="1"/>
  <c r="AM46" i="23"/>
  <c r="AM50" i="23"/>
  <c r="Y24" i="24"/>
  <c r="Q26" i="24"/>
  <c r="F50" i="18"/>
  <c r="N16" i="24"/>
  <c r="Z16" i="24"/>
  <c r="AL17" i="24"/>
  <c r="AM17" i="24" s="1"/>
  <c r="H18" i="24"/>
  <c r="AK18" i="24"/>
  <c r="G19" i="24"/>
  <c r="J20" i="24"/>
  <c r="T20" i="24"/>
  <c r="W22" i="24"/>
  <c r="Q22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AM27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AK44" i="24"/>
  <c r="AM44" i="24" s="1"/>
  <c r="AK46" i="24"/>
  <c r="AM46" i="24" s="1"/>
  <c r="Y49" i="24"/>
  <c r="L16" i="24"/>
  <c r="V16" i="24"/>
  <c r="AM18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Z41" i="26"/>
  <c r="AM36" i="26"/>
  <c r="M42" i="26"/>
  <c r="AM16" i="26"/>
  <c r="AM17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16" i="30"/>
  <c r="O26" i="18"/>
  <c r="AB16" i="32"/>
  <c r="C69" i="6"/>
  <c r="T69" i="6" s="1"/>
  <c r="E26" i="18"/>
  <c r="N52" i="18"/>
  <c r="AD69" i="2"/>
  <c r="AB16" i="30"/>
  <c r="N35" i="18"/>
  <c r="G58" i="18"/>
  <c r="H79" i="1" s="1"/>
  <c r="G52" i="18"/>
  <c r="H73" i="1" s="1"/>
  <c r="G45" i="18"/>
  <c r="G37" i="18"/>
  <c r="G8" i="18"/>
  <c r="G19" i="18"/>
  <c r="O68" i="2"/>
  <c r="U69" i="2"/>
  <c r="C68" i="1"/>
  <c r="C60" i="1"/>
  <c r="AB17" i="29"/>
  <c r="AA30" i="29"/>
  <c r="G26" i="18"/>
  <c r="F52" i="18"/>
  <c r="H41" i="18"/>
  <c r="H33" i="18"/>
  <c r="H9" i="18"/>
  <c r="H28" i="18"/>
  <c r="H10" i="18"/>
  <c r="O48" i="18"/>
  <c r="N13" i="18"/>
  <c r="G14" i="18"/>
  <c r="G55" i="18"/>
  <c r="H76" i="1" s="1"/>
  <c r="G49" i="18"/>
  <c r="G41" i="18"/>
  <c r="G33" i="18"/>
  <c r="G9" i="18"/>
  <c r="G28" i="18"/>
  <c r="G10" i="18"/>
  <c r="N24" i="18"/>
  <c r="J68" i="2"/>
  <c r="B56" i="18"/>
  <c r="AA26" i="28"/>
  <c r="N57" i="18"/>
  <c r="N78" i="1" s="1"/>
  <c r="AB17" i="30"/>
  <c r="AA20" i="30"/>
  <c r="AB31" i="30"/>
  <c r="AB43" i="30"/>
  <c r="G54" i="18"/>
  <c r="G46" i="18"/>
  <c r="H37" i="18"/>
  <c r="H8" i="18"/>
  <c r="H19" i="18"/>
  <c r="H14" i="18"/>
  <c r="G5" i="18"/>
  <c r="N43" i="18"/>
  <c r="N21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S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C59" i="1"/>
  <c r="D73" i="1"/>
  <c r="D69" i="1"/>
  <c r="D65" i="1"/>
  <c r="D61" i="1"/>
  <c r="AB53" i="6"/>
  <c r="AB52" i="6"/>
  <c r="L5" i="18"/>
  <c r="L20" i="18"/>
  <c r="L27" i="18"/>
  <c r="L30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7" i="6"/>
  <c r="AA58" i="6"/>
  <c r="AA59" i="6"/>
  <c r="AA60" i="6"/>
  <c r="AA61" i="6"/>
  <c r="AA63" i="6"/>
  <c r="AA64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3" i="6"/>
  <c r="AB64" i="6"/>
  <c r="AB71" i="6"/>
  <c r="AB72" i="6"/>
  <c r="AB73" i="6"/>
  <c r="AB74" i="6"/>
  <c r="AB75" i="6"/>
  <c r="M45" i="18"/>
  <c r="M59" i="18"/>
  <c r="M80" i="1" s="1"/>
  <c r="M61" i="18"/>
  <c r="M82" i="1" s="1"/>
  <c r="M24" i="18"/>
  <c r="AA70" i="2"/>
  <c r="G70" i="2"/>
  <c r="R70" i="2"/>
  <c r="M70" i="2"/>
  <c r="L69" i="2"/>
  <c r="P66" i="2"/>
  <c r="Z70" i="2"/>
  <c r="U70" i="2"/>
  <c r="AB66" i="2"/>
  <c r="W66" i="2"/>
  <c r="C66" i="1"/>
  <c r="C62" i="1"/>
  <c r="B26" i="18"/>
  <c r="D76" i="1"/>
  <c r="D72" i="1"/>
  <c r="D68" i="1"/>
  <c r="D64" i="1"/>
  <c r="D60" i="1"/>
  <c r="AA53" i="6"/>
  <c r="AA52" i="6"/>
  <c r="C66" i="23"/>
  <c r="F57" i="18"/>
  <c r="G78" i="1" s="1"/>
  <c r="F56" i="18"/>
  <c r="F4" i="18"/>
  <c r="F54" i="18"/>
  <c r="AA38" i="24"/>
  <c r="C70" i="28"/>
  <c r="AA70" i="28" s="1"/>
  <c r="C70" i="29"/>
  <c r="L70" i="29" s="1"/>
  <c r="Q55" i="18"/>
  <c r="AB36" i="32"/>
  <c r="AA23" i="32"/>
  <c r="AA32" i="32"/>
  <c r="AA31" i="32"/>
  <c r="AB20" i="32"/>
  <c r="AB40" i="32"/>
  <c r="AA43" i="32"/>
  <c r="C70" i="32"/>
  <c r="T70" i="32" s="1"/>
  <c r="L52" i="18"/>
  <c r="M43" i="18"/>
  <c r="M13" i="18"/>
  <c r="M21" i="18"/>
  <c r="AB16" i="26"/>
  <c r="AB31" i="26"/>
  <c r="AB43" i="26"/>
  <c r="AB20" i="29"/>
  <c r="G3" i="18"/>
  <c r="G56" i="18"/>
  <c r="H77" i="1" s="1"/>
  <c r="G51" i="18"/>
  <c r="H72" i="1" s="1"/>
  <c r="H47" i="18"/>
  <c r="H43" i="18"/>
  <c r="H39" i="18"/>
  <c r="H35" i="18"/>
  <c r="H31" i="18"/>
  <c r="H13" i="18"/>
  <c r="H2" i="18"/>
  <c r="H24" i="18"/>
  <c r="H6" i="18"/>
  <c r="H21" i="18"/>
  <c r="O50" i="18"/>
  <c r="O40" i="18"/>
  <c r="O32" i="18"/>
  <c r="O29" i="18"/>
  <c r="O22" i="18"/>
  <c r="AB75" i="32"/>
  <c r="G60" i="18"/>
  <c r="H81" i="1" s="1"/>
  <c r="G53" i="18"/>
  <c r="H74" i="1" s="1"/>
  <c r="G50" i="18"/>
  <c r="H71" i="1" s="1"/>
  <c r="G43" i="18"/>
  <c r="G39" i="18"/>
  <c r="G35" i="18"/>
  <c r="G31" i="18"/>
  <c r="G13" i="18"/>
  <c r="G2" i="18"/>
  <c r="G24" i="18"/>
  <c r="G6" i="18"/>
  <c r="E4" i="18"/>
  <c r="R75" i="1"/>
  <c r="C69" i="1"/>
  <c r="C65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29" i="18"/>
  <c r="B55" i="18"/>
  <c r="AA34" i="24"/>
  <c r="AA44" i="24"/>
  <c r="P26" i="18"/>
  <c r="AA20" i="32"/>
  <c r="AA21" i="32"/>
  <c r="AB23" i="32"/>
  <c r="AA24" i="32"/>
  <c r="AA36" i="32"/>
  <c r="F61" i="18"/>
  <c r="G82" i="1" s="1"/>
  <c r="C67" i="32"/>
  <c r="W67" i="32" s="1"/>
  <c r="C67" i="25"/>
  <c r="P67" i="25" s="1"/>
  <c r="C67" i="24"/>
  <c r="V67" i="2"/>
  <c r="Z67" i="2"/>
  <c r="AD67" i="2"/>
  <c r="L67" i="2"/>
  <c r="P67" i="2"/>
  <c r="AA67" i="2"/>
  <c r="C67" i="31"/>
  <c r="R67" i="31" s="1"/>
  <c r="C67" i="30"/>
  <c r="I67" i="30" s="1"/>
  <c r="C67" i="6"/>
  <c r="B54" i="18"/>
  <c r="S67" i="2"/>
  <c r="W67" i="2"/>
  <c r="Q67" i="2"/>
  <c r="P18" i="18"/>
  <c r="P4" i="18"/>
  <c r="P3" i="18"/>
  <c r="P5" i="18"/>
  <c r="P10" i="18"/>
  <c r="P21" i="18"/>
  <c r="P14" i="18"/>
  <c r="P6" i="18"/>
  <c r="P28" i="18"/>
  <c r="P24" i="18"/>
  <c r="P19" i="18"/>
  <c r="P2" i="18"/>
  <c r="P9" i="18"/>
  <c r="P13" i="18"/>
  <c r="P8" i="18"/>
  <c r="P31" i="18"/>
  <c r="P33" i="18"/>
  <c r="P35" i="18"/>
  <c r="P37" i="18"/>
  <c r="P39" i="18"/>
  <c r="P41" i="18"/>
  <c r="P43" i="18"/>
  <c r="P50" i="18"/>
  <c r="P51" i="18"/>
  <c r="P15" i="18"/>
  <c r="P20" i="18"/>
  <c r="P12" i="18"/>
  <c r="P27" i="18"/>
  <c r="P25" i="18"/>
  <c r="P30" i="18"/>
  <c r="P34" i="18"/>
  <c r="P38" i="18"/>
  <c r="P42" i="18"/>
  <c r="P44" i="18"/>
  <c r="P45" i="18"/>
  <c r="P52" i="18"/>
  <c r="P72" i="1" s="1"/>
  <c r="P53" i="18"/>
  <c r="P47" i="18"/>
  <c r="P54" i="18"/>
  <c r="P7" i="18"/>
  <c r="P16" i="18"/>
  <c r="P11" i="18"/>
  <c r="P23" i="18"/>
  <c r="P36" i="18"/>
  <c r="P49" i="18"/>
  <c r="P56" i="18"/>
  <c r="P46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W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7" i="18"/>
  <c r="F18" i="18"/>
  <c r="F10" i="18"/>
  <c r="F15" i="18"/>
  <c r="F21" i="18"/>
  <c r="F16" i="18"/>
  <c r="F14" i="18"/>
  <c r="F20" i="18"/>
  <c r="F6" i="18"/>
  <c r="F22" i="18"/>
  <c r="F28" i="18"/>
  <c r="F12" i="18"/>
  <c r="F24" i="18"/>
  <c r="F11" i="18"/>
  <c r="F19" i="18"/>
  <c r="F27" i="18"/>
  <c r="F2" i="18"/>
  <c r="F29" i="18"/>
  <c r="F9" i="18"/>
  <c r="F25" i="18"/>
  <c r="F13" i="18"/>
  <c r="F23" i="18"/>
  <c r="F8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17" i="18"/>
  <c r="F47" i="18"/>
  <c r="AB44" i="24"/>
  <c r="F46" i="18"/>
  <c r="F26" i="18"/>
  <c r="F58" i="18"/>
  <c r="G79" i="1" s="1"/>
  <c r="F60" i="18"/>
  <c r="G81" i="1" s="1"/>
  <c r="AA30" i="24"/>
  <c r="AB23" i="24"/>
  <c r="F5" i="18"/>
  <c r="F45" i="18"/>
  <c r="AA19" i="24"/>
  <c r="F55" i="18"/>
  <c r="F53" i="18"/>
  <c r="F51" i="18"/>
  <c r="G72" i="1" s="1"/>
  <c r="F49" i="18"/>
  <c r="G70" i="1" s="1"/>
  <c r="P40" i="18"/>
  <c r="P17" i="18"/>
  <c r="G67" i="2"/>
  <c r="K67" i="2"/>
  <c r="AC67" i="2"/>
  <c r="U67" i="2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T67" i="23" s="1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L68" i="28" s="1"/>
  <c r="C69" i="28"/>
  <c r="Q69" i="28" s="1"/>
  <c r="C67" i="29"/>
  <c r="AB67" i="29" s="1"/>
  <c r="C68" i="29"/>
  <c r="X68" i="29" s="1"/>
  <c r="C69" i="29"/>
  <c r="AA69" i="29" s="1"/>
  <c r="Q5" i="18"/>
  <c r="Q7" i="18"/>
  <c r="Q18" i="18"/>
  <c r="Q17" i="18"/>
  <c r="Q15" i="18"/>
  <c r="Q16" i="18"/>
  <c r="Q20" i="18"/>
  <c r="Q22" i="18"/>
  <c r="Q12" i="18"/>
  <c r="Q11" i="18"/>
  <c r="Q27" i="18"/>
  <c r="Q29" i="18"/>
  <c r="Q25" i="18"/>
  <c r="Q23" i="18"/>
  <c r="Q30" i="18"/>
  <c r="Q32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4" i="18"/>
  <c r="Q21" i="18"/>
  <c r="Q6" i="18"/>
  <c r="Q24" i="18"/>
  <c r="Q2" i="18"/>
  <c r="Q13" i="18"/>
  <c r="Q31" i="18"/>
  <c r="Q35" i="18"/>
  <c r="Q39" i="18"/>
  <c r="Q49" i="18"/>
  <c r="Q61" i="18"/>
  <c r="Q82" i="1" s="1"/>
  <c r="Q43" i="18"/>
  <c r="Q63" i="1" s="1"/>
  <c r="Q51" i="18"/>
  <c r="Q57" i="18"/>
  <c r="Q78" i="1" s="1"/>
  <c r="Q3" i="18"/>
  <c r="Q10" i="18"/>
  <c r="Q28" i="18"/>
  <c r="Q9" i="18"/>
  <c r="Q33" i="18"/>
  <c r="Q41" i="18"/>
  <c r="Q45" i="18"/>
  <c r="Q65" i="1" s="1"/>
  <c r="AB71" i="32"/>
  <c r="AA51" i="32"/>
  <c r="AA40" i="32"/>
  <c r="AB34" i="32"/>
  <c r="AA16" i="32"/>
  <c r="Q47" i="18"/>
  <c r="AB29" i="32"/>
  <c r="AB24" i="32"/>
  <c r="AB21" i="32"/>
  <c r="Q14" i="18"/>
  <c r="Q19" i="18"/>
  <c r="Q8" i="18"/>
  <c r="Q37" i="18"/>
  <c r="Q53" i="18"/>
  <c r="AB17" i="32"/>
  <c r="AB28" i="32"/>
  <c r="AB32" i="32"/>
  <c r="F3" i="18"/>
  <c r="F59" i="18"/>
  <c r="G80" i="1" s="1"/>
  <c r="F48" i="18"/>
  <c r="P48" i="18"/>
  <c r="P32" i="18"/>
  <c r="AB16" i="23"/>
  <c r="AB17" i="24"/>
  <c r="AB21" i="24"/>
  <c r="AA23" i="24"/>
  <c r="AA52" i="24"/>
  <c r="G4" i="18"/>
  <c r="G7" i="18"/>
  <c r="H5" i="18"/>
  <c r="H18" i="18"/>
  <c r="H7" i="18"/>
  <c r="H4" i="18"/>
  <c r="H17" i="18"/>
  <c r="AA18" i="26"/>
  <c r="AA27" i="26"/>
  <c r="AB27" i="26"/>
  <c r="AB35" i="26"/>
  <c r="AB46" i="27"/>
  <c r="L18" i="18"/>
  <c r="L4" i="18"/>
  <c r="L3" i="18"/>
  <c r="L7" i="18"/>
  <c r="L10" i="18"/>
  <c r="L21" i="18"/>
  <c r="L14" i="18"/>
  <c r="L6" i="18"/>
  <c r="L28" i="18"/>
  <c r="L24" i="18"/>
  <c r="L19" i="18"/>
  <c r="L2" i="18"/>
  <c r="L9" i="18"/>
  <c r="L13" i="18"/>
  <c r="L8" i="18"/>
  <c r="L31" i="18"/>
  <c r="L33" i="18"/>
  <c r="L35" i="18"/>
  <c r="L37" i="18"/>
  <c r="L39" i="18"/>
  <c r="L41" i="18"/>
  <c r="L62" i="1" s="1"/>
  <c r="L43" i="18"/>
  <c r="L48" i="18"/>
  <c r="L49" i="18"/>
  <c r="L56" i="18"/>
  <c r="L17" i="18"/>
  <c r="L16" i="18"/>
  <c r="L22" i="18"/>
  <c r="L11" i="18"/>
  <c r="L29" i="18"/>
  <c r="L23" i="18"/>
  <c r="L32" i="18"/>
  <c r="L36" i="18"/>
  <c r="L40" i="18"/>
  <c r="L50" i="18"/>
  <c r="L51" i="18"/>
  <c r="L72" i="1" s="1"/>
  <c r="AA49" i="28"/>
  <c r="M5" i="18"/>
  <c r="M7" i="18"/>
  <c r="M4" i="18"/>
  <c r="M17" i="18"/>
  <c r="M15" i="18"/>
  <c r="M16" i="18"/>
  <c r="M20" i="18"/>
  <c r="M22" i="18"/>
  <c r="M12" i="18"/>
  <c r="M11" i="18"/>
  <c r="M27" i="18"/>
  <c r="M29" i="18"/>
  <c r="M25" i="18"/>
  <c r="M23" i="18"/>
  <c r="M30" i="18"/>
  <c r="M32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18" i="18"/>
  <c r="M10" i="18"/>
  <c r="M14" i="18"/>
  <c r="M28" i="18"/>
  <c r="M19" i="18"/>
  <c r="M9" i="18"/>
  <c r="M8" i="18"/>
  <c r="M33" i="18"/>
  <c r="M37" i="18"/>
  <c r="M41" i="18"/>
  <c r="M47" i="18"/>
  <c r="M55" i="18"/>
  <c r="M57" i="18"/>
  <c r="M78" i="1" s="1"/>
  <c r="M3" i="18"/>
  <c r="M49" i="18"/>
  <c r="AA18" i="28"/>
  <c r="AA22" i="28"/>
  <c r="AB27" i="28"/>
  <c r="AA18" i="29"/>
  <c r="N5" i="18"/>
  <c r="N7" i="18"/>
  <c r="N4" i="18"/>
  <c r="N17" i="18"/>
  <c r="N15" i="18"/>
  <c r="N16" i="18"/>
  <c r="N20" i="18"/>
  <c r="N22" i="18"/>
  <c r="N12" i="18"/>
  <c r="N11" i="18"/>
  <c r="N27" i="18"/>
  <c r="N29" i="18"/>
  <c r="N25" i="18"/>
  <c r="N23" i="18"/>
  <c r="N30" i="18"/>
  <c r="N32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18" i="18"/>
  <c r="N10" i="18"/>
  <c r="N14" i="18"/>
  <c r="N28" i="18"/>
  <c r="N19" i="18"/>
  <c r="N9" i="18"/>
  <c r="N8" i="18"/>
  <c r="N3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T66" i="31" s="1"/>
  <c r="C70" i="31"/>
  <c r="V70" i="31" s="1"/>
  <c r="AB18" i="32"/>
  <c r="C66" i="32"/>
  <c r="T66" i="32" s="1"/>
  <c r="H3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32" i="18"/>
  <c r="H30" i="18"/>
  <c r="H23" i="18"/>
  <c r="H25" i="18"/>
  <c r="H29" i="18"/>
  <c r="H27" i="18"/>
  <c r="H11" i="18"/>
  <c r="H12" i="18"/>
  <c r="H22" i="18"/>
  <c r="H20" i="18"/>
  <c r="H16" i="18"/>
  <c r="H15" i="18"/>
  <c r="G17" i="18"/>
  <c r="N3" i="18"/>
  <c r="L55" i="18"/>
  <c r="M53" i="18"/>
  <c r="N51" i="18"/>
  <c r="N72" i="1" s="1"/>
  <c r="L46" i="18"/>
  <c r="L67" i="1" s="1"/>
  <c r="N44" i="18"/>
  <c r="L42" i="18"/>
  <c r="N39" i="18"/>
  <c r="L34" i="18"/>
  <c r="N31" i="18"/>
  <c r="L25" i="18"/>
  <c r="N2" i="18"/>
  <c r="L12" i="18"/>
  <c r="N6" i="18"/>
  <c r="L15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18" i="18"/>
  <c r="E10" i="18"/>
  <c r="E15" i="18"/>
  <c r="E21" i="18"/>
  <c r="E16" i="18"/>
  <c r="E14" i="18"/>
  <c r="E20" i="18"/>
  <c r="E6" i="18"/>
  <c r="E22" i="18"/>
  <c r="E28" i="18"/>
  <c r="E12" i="18"/>
  <c r="E24" i="18"/>
  <c r="E11" i="18"/>
  <c r="E19" i="18"/>
  <c r="E27" i="18"/>
  <c r="E2" i="18"/>
  <c r="E29" i="18"/>
  <c r="E9" i="18"/>
  <c r="E25" i="18"/>
  <c r="E13" i="18"/>
  <c r="E23" i="18"/>
  <c r="E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" i="18"/>
  <c r="E17" i="18"/>
  <c r="AA16" i="24"/>
  <c r="AA20" i="24"/>
  <c r="C66" i="24"/>
  <c r="J66" i="24" s="1"/>
  <c r="C70" i="24"/>
  <c r="V70" i="24" s="1"/>
  <c r="AB19" i="25"/>
  <c r="AB23" i="25"/>
  <c r="AB17" i="26"/>
  <c r="AA43" i="26"/>
  <c r="H26" i="18"/>
  <c r="L26" i="18"/>
  <c r="AB19" i="28"/>
  <c r="M26" i="18"/>
  <c r="AB16" i="29"/>
  <c r="AA19" i="29"/>
  <c r="AA26" i="29"/>
  <c r="AA34" i="29"/>
  <c r="AB25" i="30"/>
  <c r="O18" i="18"/>
  <c r="O4" i="18"/>
  <c r="O5" i="18"/>
  <c r="O10" i="18"/>
  <c r="O21" i="18"/>
  <c r="O14" i="18"/>
  <c r="O6" i="18"/>
  <c r="O28" i="18"/>
  <c r="O24" i="18"/>
  <c r="O19" i="18"/>
  <c r="O2" i="18"/>
  <c r="O9" i="18"/>
  <c r="O13" i="18"/>
  <c r="O8" i="18"/>
  <c r="O31" i="18"/>
  <c r="O33" i="18"/>
  <c r="O35" i="18"/>
  <c r="O37" i="18"/>
  <c r="O39" i="18"/>
  <c r="O41" i="18"/>
  <c r="O43" i="18"/>
  <c r="O45" i="18"/>
  <c r="O47" i="18"/>
  <c r="O49" i="18"/>
  <c r="O51" i="18"/>
  <c r="O53" i="18"/>
  <c r="O55" i="18"/>
  <c r="O15" i="18"/>
  <c r="O20" i="18"/>
  <c r="O12" i="18"/>
  <c r="O27" i="18"/>
  <c r="O25" i="18"/>
  <c r="O30" i="18"/>
  <c r="O34" i="18"/>
  <c r="O38" i="18"/>
  <c r="O42" i="18"/>
  <c r="O62" i="1" s="1"/>
  <c r="O44" i="18"/>
  <c r="O64" i="1" s="1"/>
  <c r="O52" i="18"/>
  <c r="O46" i="18"/>
  <c r="O54" i="18"/>
  <c r="AA19" i="30"/>
  <c r="AB20" i="30"/>
  <c r="AB21" i="30"/>
  <c r="AA27" i="30"/>
  <c r="AB27" i="30"/>
  <c r="AB35" i="30"/>
  <c r="AB55" i="30"/>
  <c r="AA17" i="32"/>
  <c r="AB22" i="32"/>
  <c r="Q26" i="18"/>
  <c r="E3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32" i="18"/>
  <c r="G30" i="18"/>
  <c r="G23" i="18"/>
  <c r="G25" i="18"/>
  <c r="G29" i="18"/>
  <c r="G27" i="18"/>
  <c r="G11" i="18"/>
  <c r="G12" i="18"/>
  <c r="G22" i="18"/>
  <c r="G20" i="18"/>
  <c r="G16" i="18"/>
  <c r="G15" i="18"/>
  <c r="G18" i="18"/>
  <c r="O3" i="18"/>
  <c r="O56" i="18"/>
  <c r="L53" i="18"/>
  <c r="M51" i="18"/>
  <c r="N49" i="18"/>
  <c r="L44" i="18"/>
  <c r="M39" i="18"/>
  <c r="O36" i="18"/>
  <c r="M31" i="18"/>
  <c r="O23" i="18"/>
  <c r="M2" i="18"/>
  <c r="O11" i="18"/>
  <c r="M6" i="18"/>
  <c r="O16" i="18"/>
  <c r="O7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6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G43" i="32"/>
  <c r="H40" i="32"/>
  <c r="H65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Z58" i="32"/>
  <c r="X65" i="32"/>
  <c r="W51" i="32"/>
  <c r="W43" i="32"/>
  <c r="X40" i="32"/>
  <c r="H16" i="32"/>
  <c r="P16" i="32"/>
  <c r="AK16" i="32"/>
  <c r="AM16" i="32" s="1"/>
  <c r="I17" i="32"/>
  <c r="Q17" i="32"/>
  <c r="Y17" i="32"/>
  <c r="N18" i="32"/>
  <c r="V18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Z39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X61" i="32"/>
  <c r="N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Y18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O43" i="32"/>
  <c r="P40" i="32"/>
  <c r="X16" i="32"/>
  <c r="M17" i="32"/>
  <c r="U17" i="32"/>
  <c r="AC17" i="32"/>
  <c r="J18" i="32"/>
  <c r="R18" i="32"/>
  <c r="Z18" i="32"/>
  <c r="AD18" i="32"/>
  <c r="P20" i="32"/>
  <c r="I21" i="32"/>
  <c r="Q21" i="32"/>
  <c r="AC21" i="32"/>
  <c r="N22" i="32"/>
  <c r="V22" i="32"/>
  <c r="AD22" i="32"/>
  <c r="G23" i="32"/>
  <c r="W23" i="32"/>
  <c r="H24" i="32"/>
  <c r="X24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Y74" i="32"/>
  <c r="L63" i="32"/>
  <c r="L74" i="32"/>
  <c r="L72" i="32"/>
  <c r="L68" i="32"/>
  <c r="L66" i="32"/>
  <c r="L65" i="32"/>
  <c r="L55" i="32"/>
  <c r="L54" i="32"/>
  <c r="L53" i="32"/>
  <c r="L52" i="32"/>
  <c r="K47" i="32"/>
  <c r="L44" i="32"/>
  <c r="K39" i="32"/>
  <c r="K55" i="32"/>
  <c r="K54" i="32"/>
  <c r="K53" i="32"/>
  <c r="K52" i="32"/>
  <c r="T55" i="32"/>
  <c r="T54" i="32"/>
  <c r="T53" i="32"/>
  <c r="T52" i="32"/>
  <c r="S47" i="32"/>
  <c r="T44" i="32"/>
  <c r="S39" i="32"/>
  <c r="T72" i="32"/>
  <c r="T68" i="32"/>
  <c r="S55" i="32"/>
  <c r="S54" i="32"/>
  <c r="S53" i="32"/>
  <c r="S52" i="32"/>
  <c r="S44" i="32"/>
  <c r="AB65" i="32"/>
  <c r="AB74" i="32"/>
  <c r="AB72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M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W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T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L57" i="32"/>
  <c r="M58" i="32"/>
  <c r="U59" i="32"/>
  <c r="M62" i="32"/>
  <c r="AB63" i="32"/>
  <c r="V65" i="32"/>
  <c r="I68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W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O69" i="32"/>
  <c r="Z69" i="32"/>
  <c r="J69" i="32"/>
  <c r="AC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I56" i="32"/>
  <c r="Q56" i="32"/>
  <c r="AD65" i="32"/>
  <c r="Q39" i="32"/>
  <c r="U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O70" i="32"/>
  <c r="Z70" i="32"/>
  <c r="J70" i="32"/>
  <c r="AC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2" i="31"/>
  <c r="T61" i="31"/>
  <c r="T60" i="31"/>
  <c r="T59" i="31"/>
  <c r="T65" i="31"/>
  <c r="T74" i="31"/>
  <c r="T51" i="31"/>
  <c r="T47" i="31"/>
  <c r="T57" i="31"/>
  <c r="T56" i="31"/>
  <c r="S51" i="31"/>
  <c r="S47" i="31"/>
  <c r="S54" i="31"/>
  <c r="S52" i="31"/>
  <c r="S42" i="31"/>
  <c r="S48" i="31"/>
  <c r="T40" i="31"/>
  <c r="T36" i="31"/>
  <c r="T72" i="31"/>
  <c r="S53" i="31"/>
  <c r="T45" i="31"/>
  <c r="U19" i="31"/>
  <c r="J23" i="31"/>
  <c r="Y23" i="31"/>
  <c r="L28" i="31"/>
  <c r="T28" i="31"/>
  <c r="K29" i="31"/>
  <c r="AA29" i="31"/>
  <c r="T30" i="31"/>
  <c r="K37" i="31"/>
  <c r="T38" i="31"/>
  <c r="H75" i="31"/>
  <c r="H73" i="31"/>
  <c r="H71" i="31"/>
  <c r="H65" i="31"/>
  <c r="H62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49" i="31"/>
  <c r="J74" i="31"/>
  <c r="J73" i="31"/>
  <c r="J72" i="31"/>
  <c r="J71" i="31"/>
  <c r="J65" i="31"/>
  <c r="J59" i="31"/>
  <c r="J49" i="31"/>
  <c r="J60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5" i="31"/>
  <c r="R63" i="31"/>
  <c r="R62" i="31"/>
  <c r="R60" i="31"/>
  <c r="R49" i="31"/>
  <c r="R55" i="31"/>
  <c r="R59" i="31"/>
  <c r="R56" i="31"/>
  <c r="R51" i="31"/>
  <c r="R42" i="31"/>
  <c r="R38" i="31"/>
  <c r="R34" i="31"/>
  <c r="R30" i="31"/>
  <c r="R57" i="31"/>
  <c r="R47" i="31"/>
  <c r="Z74" i="31"/>
  <c r="Z73" i="31"/>
  <c r="Z72" i="31"/>
  <c r="Z71" i="31"/>
  <c r="Z69" i="31"/>
  <c r="Z61" i="31"/>
  <c r="Z59" i="31"/>
  <c r="Z49" i="31"/>
  <c r="Z62" i="31"/>
  <c r="Z56" i="31"/>
  <c r="Z47" i="31"/>
  <c r="Z65" i="31"/>
  <c r="Z57" i="31"/>
  <c r="Z42" i="31"/>
  <c r="Z34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2" i="31"/>
  <c r="L60" i="31"/>
  <c r="L59" i="31"/>
  <c r="L65" i="31"/>
  <c r="L71" i="31"/>
  <c r="L51" i="31"/>
  <c r="L47" i="31"/>
  <c r="L73" i="31"/>
  <c r="L57" i="31"/>
  <c r="L56" i="31"/>
  <c r="K51" i="31"/>
  <c r="K47" i="31"/>
  <c r="K53" i="31"/>
  <c r="K42" i="31"/>
  <c r="L75" i="31"/>
  <c r="L49" i="31"/>
  <c r="L40" i="31"/>
  <c r="L36" i="31"/>
  <c r="K54" i="31"/>
  <c r="K52" i="31"/>
  <c r="L45" i="31"/>
  <c r="AA17" i="31"/>
  <c r="L18" i="31"/>
  <c r="T18" i="31"/>
  <c r="M19" i="31"/>
  <c r="Q19" i="31"/>
  <c r="AC19" i="31"/>
  <c r="K21" i="31"/>
  <c r="S21" i="31"/>
  <c r="AB22" i="31"/>
  <c r="T34" i="31"/>
  <c r="AA37" i="31"/>
  <c r="AA44" i="31"/>
  <c r="P74" i="31"/>
  <c r="P72" i="31"/>
  <c r="P65" i="31"/>
  <c r="P62" i="31"/>
  <c r="P60" i="31"/>
  <c r="P59" i="31"/>
  <c r="P75" i="31"/>
  <c r="P73" i="31"/>
  <c r="P71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O48" i="31"/>
  <c r="X75" i="31"/>
  <c r="X73" i="31"/>
  <c r="X71" i="31"/>
  <c r="X65" i="31"/>
  <c r="X62" i="31"/>
  <c r="X60" i="31"/>
  <c r="X59" i="31"/>
  <c r="X74" i="31"/>
  <c r="X72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O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X39" i="31"/>
  <c r="T39" i="31"/>
  <c r="H39" i="31"/>
  <c r="AA39" i="31"/>
  <c r="O39" i="31"/>
  <c r="K39" i="31"/>
  <c r="Z39" i="31"/>
  <c r="V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0" i="31"/>
  <c r="AB59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I44" i="31"/>
  <c r="N74" i="31"/>
  <c r="N73" i="31"/>
  <c r="N72" i="31"/>
  <c r="N71" i="31"/>
  <c r="N65" i="31"/>
  <c r="N59" i="31"/>
  <c r="M63" i="31"/>
  <c r="N58" i="31"/>
  <c r="N57" i="31"/>
  <c r="N56" i="31"/>
  <c r="N49" i="31"/>
  <c r="N62" i="31"/>
  <c r="N60" i="31"/>
  <c r="M50" i="31"/>
  <c r="N45" i="31"/>
  <c r="N42" i="31"/>
  <c r="N34" i="31"/>
  <c r="N30" i="31"/>
  <c r="N51" i="31"/>
  <c r="V74" i="31"/>
  <c r="V73" i="31"/>
  <c r="V72" i="31"/>
  <c r="V71" i="31"/>
  <c r="V68" i="31"/>
  <c r="V65" i="31"/>
  <c r="V62" i="31"/>
  <c r="V60" i="31"/>
  <c r="V57" i="31"/>
  <c r="V56" i="31"/>
  <c r="V49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5" i="31"/>
  <c r="AC62" i="31"/>
  <c r="AD59" i="31"/>
  <c r="AD57" i="31"/>
  <c r="AD56" i="31"/>
  <c r="AD49" i="31"/>
  <c r="AD45" i="31"/>
  <c r="AC63" i="31"/>
  <c r="AD60" i="31"/>
  <c r="AC50" i="31"/>
  <c r="AD42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AL25" i="31"/>
  <c r="AM25" i="31" s="1"/>
  <c r="H26" i="31"/>
  <c r="P26" i="31"/>
  <c r="X26" i="31"/>
  <c r="V27" i="31"/>
  <c r="J28" i="31"/>
  <c r="R28" i="31"/>
  <c r="Z28" i="31"/>
  <c r="G29" i="31"/>
  <c r="W29" i="31"/>
  <c r="AA30" i="31"/>
  <c r="P30" i="31"/>
  <c r="U31" i="31"/>
  <c r="Z32" i="31"/>
  <c r="AA34" i="31"/>
  <c r="P34" i="31"/>
  <c r="U35" i="31"/>
  <c r="J36" i="31"/>
  <c r="Z36" i="31"/>
  <c r="G37" i="31"/>
  <c r="W37" i="31"/>
  <c r="AA38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P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M38" i="31"/>
  <c r="Q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V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W61" i="31"/>
  <c r="G62" i="31"/>
  <c r="K62" i="31"/>
  <c r="O62" i="31"/>
  <c r="S62" i="31"/>
  <c r="W62" i="31"/>
  <c r="I63" i="31"/>
  <c r="N63" i="31"/>
  <c r="T63" i="31"/>
  <c r="Y63" i="31"/>
  <c r="AA65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9" i="31"/>
  <c r="M59" i="31"/>
  <c r="Q59" i="31"/>
  <c r="U59" i="31"/>
  <c r="Y59" i="31"/>
  <c r="I60" i="31"/>
  <c r="M60" i="31"/>
  <c r="Q60" i="31"/>
  <c r="U60" i="31"/>
  <c r="Y60" i="31"/>
  <c r="I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Q66" i="31"/>
  <c r="Q67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O66" i="31"/>
  <c r="S67" i="31"/>
  <c r="S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74" i="30"/>
  <c r="X72" i="30"/>
  <c r="X68" i="30"/>
  <c r="X61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T32" i="30"/>
  <c r="L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2" i="30"/>
  <c r="N61" i="30"/>
  <c r="M64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2" i="30"/>
  <c r="V61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8" i="30"/>
  <c r="AD61" i="30"/>
  <c r="AC64" i="30"/>
  <c r="AC62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P31" i="30"/>
  <c r="J33" i="30"/>
  <c r="Z33" i="30"/>
  <c r="G34" i="30"/>
  <c r="AA35" i="30"/>
  <c r="P35" i="30"/>
  <c r="U36" i="30"/>
  <c r="J37" i="30"/>
  <c r="Z37" i="30"/>
  <c r="G38" i="30"/>
  <c r="AA39" i="30"/>
  <c r="P39" i="30"/>
  <c r="U40" i="30"/>
  <c r="J41" i="30"/>
  <c r="Z41" i="30"/>
  <c r="AA43" i="30"/>
  <c r="P43" i="30"/>
  <c r="U44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7" i="30"/>
  <c r="L74" i="30"/>
  <c r="L72" i="30"/>
  <c r="L70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33" i="30"/>
  <c r="L29" i="30"/>
  <c r="L56" i="30"/>
  <c r="L54" i="30"/>
  <c r="L52" i="30"/>
  <c r="L48" i="30"/>
  <c r="T75" i="30"/>
  <c r="T73" i="30"/>
  <c r="T71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N28" i="30"/>
  <c r="N29" i="30"/>
  <c r="AD29" i="30"/>
  <c r="T31" i="30"/>
  <c r="N33" i="30"/>
  <c r="AD33" i="30"/>
  <c r="K34" i="30"/>
  <c r="T35" i="30"/>
  <c r="I36" i="30"/>
  <c r="N37" i="30"/>
  <c r="AD37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3" i="30"/>
  <c r="P71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8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AC29" i="30"/>
  <c r="R29" i="30"/>
  <c r="O30" i="30"/>
  <c r="AL30" i="30"/>
  <c r="AK30" i="30"/>
  <c r="H31" i="30"/>
  <c r="X31" i="30"/>
  <c r="AC33" i="30"/>
  <c r="R33" i="30"/>
  <c r="AL34" i="30"/>
  <c r="AK34" i="30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P30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T38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M38" i="30"/>
  <c r="Q38" i="30"/>
  <c r="AC38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N38" i="30"/>
  <c r="R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Q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56" i="29"/>
  <c r="T55" i="29"/>
  <c r="S50" i="29"/>
  <c r="T60" i="29"/>
  <c r="S51" i="29"/>
  <c r="T42" i="29"/>
  <c r="S39" i="29"/>
  <c r="T62" i="29"/>
  <c r="S47" i="29"/>
  <c r="T44" i="29"/>
  <c r="T37" i="29"/>
  <c r="T33" i="29"/>
  <c r="T29" i="29"/>
  <c r="AB74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74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T38" i="29"/>
  <c r="X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A70" i="29"/>
  <c r="AA74" i="29"/>
  <c r="Q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U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Z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K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6" i="28"/>
  <c r="L64" i="28"/>
  <c r="K62" i="28"/>
  <c r="K60" i="28"/>
  <c r="K59" i="28"/>
  <c r="K58" i="28"/>
  <c r="K57" i="28"/>
  <c r="K55" i="28"/>
  <c r="K54" i="28"/>
  <c r="K53" i="28"/>
  <c r="K52" i="28"/>
  <c r="L49" i="28"/>
  <c r="K44" i="28"/>
  <c r="S45" i="28"/>
  <c r="S62" i="28"/>
  <c r="S60" i="28"/>
  <c r="S59" i="28"/>
  <c r="S58" i="28"/>
  <c r="S57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J52" i="28"/>
  <c r="Z54" i="28"/>
  <c r="R57" i="28"/>
  <c r="Z58" i="28"/>
  <c r="J60" i="28"/>
  <c r="J62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Y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68" i="28"/>
  <c r="AB64" i="28"/>
  <c r="AB62" i="28"/>
  <c r="AA60" i="28"/>
  <c r="AA59" i="28"/>
  <c r="AA58" i="28"/>
  <c r="AA57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0" i="28"/>
  <c r="N59" i="28"/>
  <c r="N58" i="28"/>
  <c r="N57" i="28"/>
  <c r="N55" i="28"/>
  <c r="N54" i="28"/>
  <c r="N53" i="28"/>
  <c r="N52" i="28"/>
  <c r="N44" i="28"/>
  <c r="V62" i="28"/>
  <c r="V60" i="28"/>
  <c r="V59" i="28"/>
  <c r="V58" i="28"/>
  <c r="V57" i="28"/>
  <c r="V55" i="28"/>
  <c r="V54" i="28"/>
  <c r="V53" i="28"/>
  <c r="V52" i="28"/>
  <c r="V44" i="28"/>
  <c r="AD61" i="28"/>
  <c r="AD60" i="28"/>
  <c r="AD59" i="28"/>
  <c r="AD58" i="28"/>
  <c r="AD57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T37" i="28"/>
  <c r="P37" i="28"/>
  <c r="AA37" i="28"/>
  <c r="W37" i="28"/>
  <c r="K37" i="28"/>
  <c r="G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V51" i="28"/>
  <c r="R52" i="28"/>
  <c r="J53" i="28"/>
  <c r="Z53" i="28"/>
  <c r="R54" i="28"/>
  <c r="J55" i="28"/>
  <c r="Z55" i="28"/>
  <c r="J57" i="28"/>
  <c r="Z57" i="28"/>
  <c r="R58" i="28"/>
  <c r="J59" i="28"/>
  <c r="Z59" i="28"/>
  <c r="R60" i="28"/>
  <c r="R62" i="28"/>
  <c r="Q63" i="28"/>
  <c r="Y64" i="28"/>
  <c r="I66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D50" i="28"/>
  <c r="AC52" i="28"/>
  <c r="AC53" i="28"/>
  <c r="AC54" i="28"/>
  <c r="AC55" i="28"/>
  <c r="AC57" i="28"/>
  <c r="AC58" i="28"/>
  <c r="AC59" i="28"/>
  <c r="AC60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M66" i="28"/>
  <c r="W68" i="28"/>
  <c r="G68" i="28"/>
  <c r="R68" i="28"/>
  <c r="P68" i="28"/>
  <c r="M68" i="28"/>
  <c r="U70" i="28"/>
  <c r="V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X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U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AA62" i="28"/>
  <c r="AD62" i="28"/>
  <c r="I62" i="28"/>
  <c r="M62" i="28"/>
  <c r="Q62" i="28"/>
  <c r="U62" i="28"/>
  <c r="Y62" i="28"/>
  <c r="L74" i="27"/>
  <c r="L7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8" i="27"/>
  <c r="G37" i="27"/>
  <c r="H34" i="27"/>
  <c r="G27" i="27"/>
  <c r="G49" i="27"/>
  <c r="G34" i="27"/>
  <c r="H30" i="27"/>
  <c r="G56" i="27"/>
  <c r="G45" i="27"/>
  <c r="H42" i="27"/>
  <c r="G30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5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4" i="27"/>
  <c r="R30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G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51" i="27"/>
  <c r="N44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C55" i="27"/>
  <c r="AD65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Z39" i="27"/>
  <c r="V39" i="27"/>
  <c r="J39" i="27"/>
  <c r="I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P39" i="27"/>
  <c r="U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S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3" i="26"/>
  <c r="L29" i="26"/>
  <c r="K50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T39" i="26"/>
  <c r="T33" i="26"/>
  <c r="T29" i="26"/>
  <c r="T72" i="26"/>
  <c r="T51" i="26"/>
  <c r="T47" i="26"/>
  <c r="T41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3" i="26"/>
  <c r="AB29" i="26"/>
  <c r="AA50" i="26"/>
  <c r="AB41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3" i="26"/>
  <c r="H29" i="26"/>
  <c r="G42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T31" i="26"/>
  <c r="I32" i="26"/>
  <c r="N33" i="26"/>
  <c r="AD33" i="26"/>
  <c r="K34" i="26"/>
  <c r="AA34" i="26"/>
  <c r="T35" i="26"/>
  <c r="I36" i="26"/>
  <c r="Y36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P43" i="26"/>
  <c r="P33" i="26"/>
  <c r="P29" i="26"/>
  <c r="O42" i="26"/>
  <c r="X75" i="26"/>
  <c r="X73" i="26"/>
  <c r="X71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3" i="26"/>
  <c r="X29" i="26"/>
  <c r="X63" i="26"/>
  <c r="X60" i="26"/>
  <c r="W42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P38" i="26"/>
  <c r="T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Q38" i="26"/>
  <c r="U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J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I68" i="26"/>
  <c r="M68" i="26"/>
  <c r="Y68" i="26"/>
  <c r="AC68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S66" i="26"/>
  <c r="O68" i="26"/>
  <c r="S68" i="26"/>
  <c r="G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64" i="25"/>
  <c r="I50" i="25"/>
  <c r="J43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54" i="25"/>
  <c r="P53" i="25"/>
  <c r="P52" i="25"/>
  <c r="O53" i="25"/>
  <c r="O49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6" i="25"/>
  <c r="X53" i="25"/>
  <c r="X52" i="25"/>
  <c r="X62" i="25"/>
  <c r="X54" i="25"/>
  <c r="W52" i="25"/>
  <c r="W49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Q40" i="25"/>
  <c r="K41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H58" i="25"/>
  <c r="H56" i="25"/>
  <c r="G53" i="25"/>
  <c r="H35" i="25"/>
  <c r="G34" i="25"/>
  <c r="G33" i="25"/>
  <c r="G32" i="25"/>
  <c r="H29" i="25"/>
  <c r="G27" i="25"/>
  <c r="G23" i="25"/>
  <c r="G48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1" i="25"/>
  <c r="Z43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1" i="25"/>
  <c r="V39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M39" i="25"/>
  <c r="AD40" i="25"/>
  <c r="V40" i="25"/>
  <c r="AD43" i="25"/>
  <c r="G44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L74" i="25"/>
  <c r="L62" i="25"/>
  <c r="L60" i="25"/>
  <c r="L58" i="25"/>
  <c r="L56" i="25"/>
  <c r="L71" i="25"/>
  <c r="L72" i="25"/>
  <c r="L54" i="25"/>
  <c r="L53" i="25"/>
  <c r="L52" i="25"/>
  <c r="K49" i="25"/>
  <c r="L75" i="25"/>
  <c r="K53" i="25"/>
  <c r="L73" i="25"/>
  <c r="K48" i="25"/>
  <c r="L39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73" i="25"/>
  <c r="T62" i="25"/>
  <c r="T60" i="25"/>
  <c r="T58" i="25"/>
  <c r="T56" i="25"/>
  <c r="T54" i="25"/>
  <c r="T53" i="25"/>
  <c r="T52" i="25"/>
  <c r="S49" i="25"/>
  <c r="S54" i="25"/>
  <c r="S52" i="25"/>
  <c r="S53" i="25"/>
  <c r="T49" i="25"/>
  <c r="S44" i="25"/>
  <c r="S29" i="25"/>
  <c r="S27" i="25"/>
  <c r="S23" i="25"/>
  <c r="T37" i="25"/>
  <c r="S48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53" i="25"/>
  <c r="AA48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I39" i="25"/>
  <c r="N39" i="25"/>
  <c r="T39" i="25"/>
  <c r="Y39" i="25"/>
  <c r="G40" i="25"/>
  <c r="M40" i="25"/>
  <c r="R40" i="25"/>
  <c r="W40" i="25"/>
  <c r="AC40" i="25"/>
  <c r="AD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D66" i="25"/>
  <c r="AB66" i="25"/>
  <c r="AA71" i="25"/>
  <c r="AA73" i="25"/>
  <c r="AA75" i="25"/>
  <c r="AA72" i="25"/>
  <c r="AA74" i="25"/>
  <c r="U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N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O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8" i="24"/>
  <c r="N57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65" i="24"/>
  <c r="V55" i="24"/>
  <c r="V54" i="24"/>
  <c r="V53" i="24"/>
  <c r="V52" i="24"/>
  <c r="V48" i="24"/>
  <c r="V50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0" i="24"/>
  <c r="X57" i="24"/>
  <c r="X42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71" i="24"/>
  <c r="L54" i="24"/>
  <c r="L50" i="24"/>
  <c r="L73" i="24"/>
  <c r="L65" i="24"/>
  <c r="L61" i="24"/>
  <c r="L57" i="24"/>
  <c r="L55" i="24"/>
  <c r="L52" i="24"/>
  <c r="L48" i="24"/>
  <c r="L75" i="24"/>
  <c r="L33" i="24"/>
  <c r="L53" i="24"/>
  <c r="K51" i="24"/>
  <c r="K47" i="24"/>
  <c r="L42" i="24"/>
  <c r="T75" i="24"/>
  <c r="T73" i="24"/>
  <c r="T71" i="24"/>
  <c r="T69" i="24"/>
  <c r="T74" i="24"/>
  <c r="T61" i="24"/>
  <c r="T57" i="24"/>
  <c r="T68" i="24"/>
  <c r="T65" i="24"/>
  <c r="T50" i="24"/>
  <c r="T62" i="24"/>
  <c r="T60" i="24"/>
  <c r="T58" i="24"/>
  <c r="T55" i="24"/>
  <c r="T67" i="24"/>
  <c r="T53" i="24"/>
  <c r="S51" i="24"/>
  <c r="S4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73" i="24"/>
  <c r="AB66" i="24"/>
  <c r="AB50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7" i="24"/>
  <c r="P50" i="24"/>
  <c r="P60" i="24"/>
  <c r="P42" i="24"/>
  <c r="P62" i="24"/>
  <c r="P53" i="24"/>
  <c r="O51" i="24"/>
  <c r="O47" i="24"/>
  <c r="P44" i="24"/>
  <c r="O41" i="24"/>
  <c r="P33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0" i="24"/>
  <c r="H42" i="24"/>
  <c r="H57" i="24"/>
  <c r="H52" i="24"/>
  <c r="H48" i="24"/>
  <c r="H44" i="24"/>
  <c r="H41" i="24"/>
  <c r="H33" i="24"/>
  <c r="J74" i="24"/>
  <c r="J73" i="24"/>
  <c r="J72" i="24"/>
  <c r="J71" i="24"/>
  <c r="J69" i="24"/>
  <c r="J68" i="24"/>
  <c r="J67" i="24"/>
  <c r="J65" i="24"/>
  <c r="J62" i="24"/>
  <c r="J61" i="24"/>
  <c r="J60" i="24"/>
  <c r="J58" i="24"/>
  <c r="J57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8" i="24"/>
  <c r="R57" i="24"/>
  <c r="R64" i="24"/>
  <c r="Q54" i="24"/>
  <c r="R53" i="24"/>
  <c r="R52" i="24"/>
  <c r="R48" i="24"/>
  <c r="R55" i="24"/>
  <c r="R44" i="24"/>
  <c r="R50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8" i="24"/>
  <c r="Z57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Z37" i="24"/>
  <c r="G38" i="24"/>
  <c r="W38" i="24"/>
  <c r="AA39" i="24"/>
  <c r="P39" i="24"/>
  <c r="U40" i="24"/>
  <c r="K41" i="24"/>
  <c r="R42" i="24"/>
  <c r="U43" i="24"/>
  <c r="T44" i="24"/>
  <c r="G45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S37" i="24"/>
  <c r="W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M37" i="24"/>
  <c r="Q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7" i="24"/>
  <c r="K57" i="24"/>
  <c r="O57" i="24"/>
  <c r="S57" i="24"/>
  <c r="W57" i="24"/>
  <c r="G58" i="24"/>
  <c r="K58" i="24"/>
  <c r="O58" i="24"/>
  <c r="S58" i="24"/>
  <c r="W58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6" i="23"/>
  <c r="T75" i="23"/>
  <c r="T73" i="23"/>
  <c r="T71" i="23"/>
  <c r="T69" i="23"/>
  <c r="T66" i="23"/>
  <c r="T74" i="23"/>
  <c r="S55" i="23"/>
  <c r="T61" i="23"/>
  <c r="T59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0" i="23"/>
  <c r="T16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6" i="23"/>
  <c r="AB74" i="23"/>
  <c r="AB72" i="23"/>
  <c r="AB68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A53" i="23"/>
  <c r="AB49" i="23"/>
  <c r="AB45" i="23"/>
  <c r="AB41" i="23"/>
  <c r="AB36" i="23"/>
  <c r="AB59" i="23"/>
  <c r="AB61" i="23"/>
  <c r="AB54" i="23"/>
  <c r="AA52" i="23"/>
  <c r="AA48" i="23"/>
  <c r="AA44" i="23"/>
  <c r="AA40" i="23"/>
  <c r="AA35" i="23"/>
  <c r="AB32" i="23"/>
  <c r="AA31" i="23"/>
  <c r="AB28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2" i="23"/>
  <c r="W31" i="23"/>
  <c r="X28" i="23"/>
  <c r="W27" i="23"/>
  <c r="X20" i="23"/>
  <c r="H16" i="23"/>
  <c r="L16" i="23"/>
  <c r="R16" i="23"/>
  <c r="W16" i="23"/>
  <c r="AA17" i="23"/>
  <c r="P17" i="23"/>
  <c r="U18" i="23"/>
  <c r="AM18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0" i="23"/>
  <c r="AL20" i="23"/>
  <c r="AK20" i="23"/>
  <c r="S32" i="23"/>
  <c r="AB38" i="23"/>
  <c r="X38" i="23"/>
  <c r="L38" i="23"/>
  <c r="H38" i="23"/>
  <c r="S38" i="23"/>
  <c r="O38" i="23"/>
  <c r="AD38" i="23"/>
  <c r="Z38" i="23"/>
  <c r="N38" i="23"/>
  <c r="J38" i="23"/>
  <c r="Y38" i="23"/>
  <c r="I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S19" i="23"/>
  <c r="AB20" i="23"/>
  <c r="I21" i="23"/>
  <c r="M21" i="23"/>
  <c r="Q21" i="23"/>
  <c r="U21" i="23"/>
  <c r="Y21" i="23"/>
  <c r="AC21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L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AK23" i="23"/>
  <c r="AM23" i="23" s="1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N20" i="23"/>
  <c r="R20" i="23"/>
  <c r="V20" i="23"/>
  <c r="Z20" i="23"/>
  <c r="G21" i="23"/>
  <c r="K21" i="23"/>
  <c r="O21" i="23"/>
  <c r="S21" i="23"/>
  <c r="W21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M36" i="23"/>
  <c r="Q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U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U56" i="6" l="1"/>
  <c r="V56" i="6"/>
  <c r="W56" i="6"/>
  <c r="AC56" i="6"/>
  <c r="Q57" i="23"/>
  <c r="H19" i="23"/>
  <c r="O19" i="23"/>
  <c r="AA24" i="23"/>
  <c r="AB57" i="23"/>
  <c r="AA59" i="24"/>
  <c r="AA46" i="24"/>
  <c r="J59" i="24"/>
  <c r="T46" i="24"/>
  <c r="V46" i="24"/>
  <c r="G42" i="25"/>
  <c r="G38" i="25"/>
  <c r="G76" i="25" s="1"/>
  <c r="D2" i="25" s="1"/>
  <c r="W38" i="25"/>
  <c r="H30" i="26"/>
  <c r="AD37" i="26"/>
  <c r="W63" i="27"/>
  <c r="U20" i="27"/>
  <c r="K20" i="27"/>
  <c r="Q56" i="28"/>
  <c r="AB61" i="28"/>
  <c r="T56" i="28"/>
  <c r="Z72" i="28"/>
  <c r="U66" i="28"/>
  <c r="AA66" i="28"/>
  <c r="G50" i="28"/>
  <c r="Z56" i="28"/>
  <c r="U25" i="28"/>
  <c r="L72" i="28"/>
  <c r="Q72" i="29"/>
  <c r="V42" i="30"/>
  <c r="H42" i="30"/>
  <c r="T30" i="30"/>
  <c r="W28" i="30"/>
  <c r="AA34" i="30"/>
  <c r="R28" i="30"/>
  <c r="T60" i="30"/>
  <c r="P32" i="30"/>
  <c r="O68" i="31"/>
  <c r="Y68" i="31"/>
  <c r="AA61" i="31"/>
  <c r="R33" i="31"/>
  <c r="L33" i="31"/>
  <c r="J32" i="31"/>
  <c r="Z27" i="31"/>
  <c r="Q44" i="31"/>
  <c r="G25" i="31"/>
  <c r="L68" i="31"/>
  <c r="U25" i="31"/>
  <c r="Z68" i="31"/>
  <c r="H32" i="31"/>
  <c r="H68" i="31"/>
  <c r="M56" i="32"/>
  <c r="AA60" i="32"/>
  <c r="O33" i="32"/>
  <c r="Q25" i="32"/>
  <c r="I19" i="32"/>
  <c r="T56" i="32"/>
  <c r="V61" i="32"/>
  <c r="AB61" i="32"/>
  <c r="X33" i="32"/>
  <c r="U60" i="32"/>
  <c r="W48" i="32"/>
  <c r="AA19" i="32"/>
  <c r="AB19" i="32"/>
  <c r="AA56" i="6"/>
  <c r="AM19" i="26"/>
  <c r="AD24" i="23"/>
  <c r="U27" i="31"/>
  <c r="S19" i="32"/>
  <c r="X56" i="6"/>
  <c r="Y62" i="6"/>
  <c r="M67" i="1"/>
  <c r="AD59" i="24"/>
  <c r="Y38" i="25"/>
  <c r="U38" i="25"/>
  <c r="O45" i="25"/>
  <c r="Z30" i="26"/>
  <c r="O30" i="26"/>
  <c r="N37" i="26"/>
  <c r="K46" i="26"/>
  <c r="V37" i="26"/>
  <c r="AA63" i="27"/>
  <c r="O20" i="27"/>
  <c r="Y63" i="27"/>
  <c r="H63" i="27"/>
  <c r="M56" i="28"/>
  <c r="X61" i="28"/>
  <c r="P56" i="28"/>
  <c r="AD72" i="28"/>
  <c r="AC66" i="28"/>
  <c r="K50" i="28"/>
  <c r="N56" i="28"/>
  <c r="AB66" i="28"/>
  <c r="Q25" i="28"/>
  <c r="T25" i="28"/>
  <c r="M72" i="29"/>
  <c r="AA72" i="29"/>
  <c r="R42" i="30"/>
  <c r="V28" i="30"/>
  <c r="W42" i="30"/>
  <c r="X67" i="30"/>
  <c r="K68" i="31"/>
  <c r="U68" i="31"/>
  <c r="N33" i="31"/>
  <c r="H33" i="31"/>
  <c r="AD27" i="31"/>
  <c r="Y44" i="31"/>
  <c r="Z48" i="32"/>
  <c r="H60" i="32"/>
  <c r="I33" i="32"/>
  <c r="AD61" i="32"/>
  <c r="Z60" i="32"/>
  <c r="M33" i="32"/>
  <c r="Z23" i="23"/>
  <c r="Y28" i="30"/>
  <c r="O61" i="28"/>
  <c r="AD56" i="6"/>
  <c r="T65" i="6"/>
  <c r="U65" i="6"/>
  <c r="Y65" i="6"/>
  <c r="X56" i="32"/>
  <c r="I57" i="23"/>
  <c r="Z24" i="23"/>
  <c r="Y24" i="23"/>
  <c r="Y76" i="23" s="1"/>
  <c r="D11" i="23" s="1"/>
  <c r="G19" i="23"/>
  <c r="H24" i="23"/>
  <c r="S46" i="24"/>
  <c r="AA56" i="24"/>
  <c r="Z46" i="24"/>
  <c r="AB59" i="24"/>
  <c r="T38" i="25"/>
  <c r="O42" i="25"/>
  <c r="V30" i="26"/>
  <c r="AD30" i="26"/>
  <c r="AA68" i="27"/>
  <c r="AB63" i="27"/>
  <c r="S20" i="27"/>
  <c r="I56" i="28"/>
  <c r="T61" i="28"/>
  <c r="L56" i="28"/>
  <c r="G72" i="28"/>
  <c r="H66" i="28"/>
  <c r="AC56" i="28"/>
  <c r="O50" i="28"/>
  <c r="M25" i="28"/>
  <c r="K25" i="28"/>
  <c r="I72" i="29"/>
  <c r="X70" i="29"/>
  <c r="S67" i="30"/>
  <c r="AA67" i="30"/>
  <c r="N42" i="30"/>
  <c r="L30" i="30"/>
  <c r="AD30" i="30"/>
  <c r="Z28" i="30"/>
  <c r="G42" i="30"/>
  <c r="U32" i="30"/>
  <c r="V60" i="30"/>
  <c r="J32" i="30"/>
  <c r="X32" i="30"/>
  <c r="G68" i="31"/>
  <c r="Q68" i="31"/>
  <c r="S61" i="31"/>
  <c r="AA58" i="31"/>
  <c r="J33" i="31"/>
  <c r="AA32" i="31"/>
  <c r="H27" i="31"/>
  <c r="N61" i="31"/>
  <c r="H44" i="31"/>
  <c r="K33" i="31"/>
  <c r="V48" i="32"/>
  <c r="W56" i="32"/>
  <c r="W76" i="32" s="1"/>
  <c r="D10" i="32" s="1"/>
  <c r="AC48" i="32"/>
  <c r="L60" i="32"/>
  <c r="J33" i="32"/>
  <c r="G25" i="32"/>
  <c r="R61" i="32"/>
  <c r="I61" i="32"/>
  <c r="H33" i="32"/>
  <c r="U25" i="32"/>
  <c r="AB33" i="32"/>
  <c r="Z69" i="6"/>
  <c r="S25" i="32"/>
  <c r="L19" i="32"/>
  <c r="S30" i="30"/>
  <c r="H50" i="28"/>
  <c r="Z62" i="6"/>
  <c r="G23" i="23"/>
  <c r="V24" i="23"/>
  <c r="Y19" i="23"/>
  <c r="U24" i="23"/>
  <c r="L57" i="23"/>
  <c r="O57" i="23"/>
  <c r="R19" i="23"/>
  <c r="O46" i="24"/>
  <c r="R56" i="24"/>
  <c r="O38" i="25"/>
  <c r="S42" i="25"/>
  <c r="R30" i="26"/>
  <c r="O46" i="26"/>
  <c r="S37" i="26"/>
  <c r="W20" i="27"/>
  <c r="P61" i="28"/>
  <c r="H56" i="28"/>
  <c r="K72" i="28"/>
  <c r="P66" i="28"/>
  <c r="S50" i="28"/>
  <c r="Z61" i="28"/>
  <c r="Q50" i="28"/>
  <c r="Z25" i="28"/>
  <c r="AB72" i="28"/>
  <c r="I25" i="28"/>
  <c r="AC66" i="29"/>
  <c r="X72" i="29"/>
  <c r="J42" i="30"/>
  <c r="H30" i="30"/>
  <c r="J67" i="30"/>
  <c r="AD28" i="30"/>
  <c r="N32" i="30"/>
  <c r="AB32" i="30"/>
  <c r="M68" i="31"/>
  <c r="O61" i="31"/>
  <c r="W58" i="31"/>
  <c r="Y32" i="31"/>
  <c r="AC33" i="31"/>
  <c r="W32" i="31"/>
  <c r="L27" i="31"/>
  <c r="L44" i="31"/>
  <c r="P58" i="31"/>
  <c r="H25" i="31"/>
  <c r="AA25" i="31"/>
  <c r="AB56" i="32"/>
  <c r="R48" i="32"/>
  <c r="AA56" i="32"/>
  <c r="Y48" i="32"/>
  <c r="P60" i="32"/>
  <c r="N33" i="32"/>
  <c r="Q61" i="32"/>
  <c r="P25" i="32"/>
  <c r="X19" i="32"/>
  <c r="X48" i="32"/>
  <c r="AB48" i="32"/>
  <c r="V69" i="6"/>
  <c r="N19" i="23"/>
  <c r="G28" i="30"/>
  <c r="U33" i="32"/>
  <c r="X25" i="32"/>
  <c r="AD19" i="23"/>
  <c r="V62" i="6"/>
  <c r="Y72" i="6"/>
  <c r="AD72" i="6"/>
  <c r="U72" i="6"/>
  <c r="X72" i="6"/>
  <c r="G61" i="28"/>
  <c r="R24" i="23"/>
  <c r="U19" i="23"/>
  <c r="Q24" i="23"/>
  <c r="AA23" i="23"/>
  <c r="Z19" i="23"/>
  <c r="K23" i="23"/>
  <c r="P57" i="23"/>
  <c r="S57" i="23"/>
  <c r="K46" i="24"/>
  <c r="H46" i="24"/>
  <c r="N56" i="24"/>
  <c r="I38" i="25"/>
  <c r="W42" i="25"/>
  <c r="V45" i="25"/>
  <c r="W45" i="25"/>
  <c r="N30" i="26"/>
  <c r="AA20" i="27"/>
  <c r="L61" i="28"/>
  <c r="O72" i="28"/>
  <c r="X66" i="28"/>
  <c r="AC50" i="28"/>
  <c r="W50" i="28"/>
  <c r="J61" i="28"/>
  <c r="V25" i="28"/>
  <c r="W72" i="29"/>
  <c r="P70" i="29"/>
  <c r="AC42" i="30"/>
  <c r="O42" i="30"/>
  <c r="AA42" i="30"/>
  <c r="Y32" i="30"/>
  <c r="H28" i="30"/>
  <c r="L60" i="30"/>
  <c r="N60" i="30"/>
  <c r="R32" i="30"/>
  <c r="O28" i="30"/>
  <c r="I68" i="31"/>
  <c r="K61" i="31"/>
  <c r="S58" i="31"/>
  <c r="U32" i="31"/>
  <c r="Y33" i="31"/>
  <c r="S32" i="31"/>
  <c r="P27" i="31"/>
  <c r="N68" i="31"/>
  <c r="P44" i="31"/>
  <c r="L25" i="31"/>
  <c r="Z58" i="31"/>
  <c r="J58" i="31"/>
  <c r="S25" i="31"/>
  <c r="V56" i="32"/>
  <c r="N48" i="32"/>
  <c r="U48" i="32"/>
  <c r="R60" i="32"/>
  <c r="T60" i="32"/>
  <c r="R33" i="32"/>
  <c r="O48" i="32"/>
  <c r="Y61" i="32"/>
  <c r="K25" i="32"/>
  <c r="P19" i="32"/>
  <c r="AC69" i="6"/>
  <c r="AB69" i="6"/>
  <c r="W69" i="6"/>
  <c r="P19" i="26"/>
  <c r="L48" i="32"/>
  <c r="AC38" i="25"/>
  <c r="S65" i="6"/>
  <c r="AC27" i="31"/>
  <c r="Z56" i="6"/>
  <c r="Y23" i="23"/>
  <c r="Q19" i="23"/>
  <c r="M24" i="23"/>
  <c r="W23" i="23"/>
  <c r="J19" i="23"/>
  <c r="L24" i="23"/>
  <c r="K24" i="23"/>
  <c r="G46" i="24"/>
  <c r="T59" i="24"/>
  <c r="J38" i="25"/>
  <c r="AA42" i="25"/>
  <c r="X38" i="25"/>
  <c r="R45" i="25"/>
  <c r="X45" i="25"/>
  <c r="J30" i="26"/>
  <c r="AC30" i="26"/>
  <c r="G46" i="26"/>
  <c r="Y61" i="28"/>
  <c r="H61" i="28"/>
  <c r="Q72" i="28"/>
  <c r="S72" i="28"/>
  <c r="J66" i="28"/>
  <c r="U50" i="28"/>
  <c r="AA50" i="28"/>
  <c r="R25" i="28"/>
  <c r="V56" i="28"/>
  <c r="Y50" i="28"/>
  <c r="AB25" i="28"/>
  <c r="Y66" i="28"/>
  <c r="S72" i="29"/>
  <c r="P72" i="29"/>
  <c r="Y42" i="30"/>
  <c r="AD42" i="30"/>
  <c r="AM34" i="30"/>
  <c r="AC28" i="30"/>
  <c r="K42" i="30"/>
  <c r="I32" i="30"/>
  <c r="L28" i="30"/>
  <c r="W30" i="30"/>
  <c r="V67" i="30"/>
  <c r="V32" i="30"/>
  <c r="G61" i="31"/>
  <c r="O58" i="31"/>
  <c r="Q32" i="31"/>
  <c r="U33" i="31"/>
  <c r="O32" i="31"/>
  <c r="T27" i="31"/>
  <c r="T44" i="31"/>
  <c r="AB58" i="31"/>
  <c r="P32" i="31"/>
  <c r="P25" i="31"/>
  <c r="H61" i="31"/>
  <c r="K25" i="31"/>
  <c r="R56" i="32"/>
  <c r="J48" i="32"/>
  <c r="Q48" i="32"/>
  <c r="AM43" i="32"/>
  <c r="N60" i="32"/>
  <c r="X60" i="32"/>
  <c r="V33" i="32"/>
  <c r="K56" i="32"/>
  <c r="Y56" i="32"/>
  <c r="G61" i="32"/>
  <c r="H19" i="32"/>
  <c r="Y69" i="6"/>
  <c r="AA19" i="26"/>
  <c r="X25" i="28"/>
  <c r="W65" i="6"/>
  <c r="T53" i="6"/>
  <c r="U53" i="6"/>
  <c r="Y53" i="6"/>
  <c r="W58" i="6"/>
  <c r="AC58" i="6"/>
  <c r="U23" i="23"/>
  <c r="M19" i="23"/>
  <c r="I24" i="23"/>
  <c r="AA57" i="23"/>
  <c r="R59" i="24"/>
  <c r="H56" i="24"/>
  <c r="AB46" i="24"/>
  <c r="L59" i="24"/>
  <c r="N46" i="24"/>
  <c r="N38" i="25"/>
  <c r="H42" i="25"/>
  <c r="S38" i="25"/>
  <c r="K38" i="25"/>
  <c r="Y30" i="26"/>
  <c r="AB20" i="27"/>
  <c r="U61" i="28"/>
  <c r="M72" i="28"/>
  <c r="W72" i="28"/>
  <c r="N66" i="28"/>
  <c r="M50" i="28"/>
  <c r="N25" i="28"/>
  <c r="N61" i="28"/>
  <c r="L25" i="28"/>
  <c r="T66" i="28"/>
  <c r="O72" i="29"/>
  <c r="H66" i="29"/>
  <c r="U42" i="30"/>
  <c r="U28" i="30"/>
  <c r="H67" i="30"/>
  <c r="P28" i="30"/>
  <c r="G30" i="30"/>
  <c r="Z32" i="30"/>
  <c r="K58" i="31"/>
  <c r="M32" i="31"/>
  <c r="Q33" i="31"/>
  <c r="K32" i="31"/>
  <c r="R58" i="31"/>
  <c r="X27" i="31"/>
  <c r="AD61" i="31"/>
  <c r="X44" i="31"/>
  <c r="AB32" i="31"/>
  <c r="T25" i="31"/>
  <c r="L58" i="31"/>
  <c r="R68" i="31"/>
  <c r="N56" i="32"/>
  <c r="M48" i="32"/>
  <c r="V60" i="32"/>
  <c r="AB60" i="32"/>
  <c r="Z33" i="32"/>
  <c r="S56" i="32"/>
  <c r="H56" i="32"/>
  <c r="R19" i="32"/>
  <c r="K61" i="32"/>
  <c r="J60" i="32"/>
  <c r="Q73" i="1"/>
  <c r="U69" i="6"/>
  <c r="AB65" i="6"/>
  <c r="G25" i="28"/>
  <c r="T19" i="32"/>
  <c r="AC65" i="6"/>
  <c r="G56" i="28"/>
  <c r="T74" i="6"/>
  <c r="U74" i="6"/>
  <c r="Y74" i="6"/>
  <c r="Z57" i="23"/>
  <c r="Q23" i="23"/>
  <c r="Q76" i="23" s="1"/>
  <c r="D7" i="23" s="1"/>
  <c r="I19" i="23"/>
  <c r="S24" i="23"/>
  <c r="N59" i="24"/>
  <c r="R38" i="25"/>
  <c r="L42" i="25"/>
  <c r="M38" i="25"/>
  <c r="AC46" i="26"/>
  <c r="U30" i="26"/>
  <c r="W30" i="26"/>
  <c r="X20" i="27"/>
  <c r="X63" i="27"/>
  <c r="T20" i="27"/>
  <c r="Q61" i="28"/>
  <c r="U72" i="28"/>
  <c r="AA72" i="28"/>
  <c r="R66" i="28"/>
  <c r="AB50" i="28"/>
  <c r="J25" i="28"/>
  <c r="H25" i="28"/>
  <c r="R61" i="28"/>
  <c r="K56" i="28"/>
  <c r="K72" i="29"/>
  <c r="AD72" i="29"/>
  <c r="Q42" i="30"/>
  <c r="O34" i="30"/>
  <c r="M28" i="30"/>
  <c r="AA30" i="30"/>
  <c r="T28" i="30"/>
  <c r="AD32" i="30"/>
  <c r="G58" i="31"/>
  <c r="I32" i="31"/>
  <c r="M33" i="31"/>
  <c r="G32" i="31"/>
  <c r="AB27" i="31"/>
  <c r="V61" i="31"/>
  <c r="AB44" i="31"/>
  <c r="X25" i="31"/>
  <c r="T58" i="31"/>
  <c r="J56" i="32"/>
  <c r="I48" i="32"/>
  <c r="AD60" i="32"/>
  <c r="AD33" i="32"/>
  <c r="W33" i="32"/>
  <c r="Y25" i="32"/>
  <c r="P48" i="32"/>
  <c r="O61" i="32"/>
  <c r="W19" i="32"/>
  <c r="AB38" i="25"/>
  <c r="X69" i="6"/>
  <c r="AA65" i="6"/>
  <c r="S30" i="26"/>
  <c r="Q20" i="27"/>
  <c r="W25" i="28"/>
  <c r="X50" i="28"/>
  <c r="K44" i="31"/>
  <c r="S33" i="32"/>
  <c r="Y56" i="6"/>
  <c r="O56" i="32"/>
  <c r="V57" i="23"/>
  <c r="M23" i="23"/>
  <c r="AB23" i="23"/>
  <c r="R23" i="23"/>
  <c r="X57" i="23"/>
  <c r="J24" i="23"/>
  <c r="G57" i="23"/>
  <c r="S23" i="23"/>
  <c r="AC59" i="24"/>
  <c r="AC46" i="24"/>
  <c r="Z56" i="24"/>
  <c r="P46" i="24"/>
  <c r="X59" i="24"/>
  <c r="V56" i="24"/>
  <c r="V38" i="25"/>
  <c r="P42" i="25"/>
  <c r="H38" i="25"/>
  <c r="L45" i="25"/>
  <c r="Y42" i="25"/>
  <c r="Z46" i="26"/>
  <c r="Y46" i="26"/>
  <c r="Q30" i="26"/>
  <c r="G30" i="26"/>
  <c r="AA37" i="26"/>
  <c r="Z63" i="27"/>
  <c r="P20" i="27"/>
  <c r="AC63" i="27"/>
  <c r="T63" i="27"/>
  <c r="L20" i="27"/>
  <c r="M61" i="28"/>
  <c r="AC72" i="28"/>
  <c r="V66" i="28"/>
  <c r="T50" i="28"/>
  <c r="W61" i="28"/>
  <c r="G72" i="29"/>
  <c r="Z72" i="29"/>
  <c r="H70" i="29"/>
  <c r="AB70" i="29"/>
  <c r="Y67" i="30"/>
  <c r="M42" i="30"/>
  <c r="AD34" i="30"/>
  <c r="K30" i="30"/>
  <c r="X28" i="30"/>
  <c r="G32" i="30"/>
  <c r="I33" i="31"/>
  <c r="J44" i="31"/>
  <c r="AB61" i="31"/>
  <c r="Y27" i="31"/>
  <c r="X58" i="31"/>
  <c r="AB25" i="31"/>
  <c r="R61" i="31"/>
  <c r="J61" i="31"/>
  <c r="I60" i="32"/>
  <c r="Q33" i="32"/>
  <c r="Q76" i="32" s="1"/>
  <c r="D7" i="32" s="1"/>
  <c r="O25" i="32"/>
  <c r="S61" i="32"/>
  <c r="G56" i="32"/>
  <c r="T19" i="26"/>
  <c r="H30" i="28"/>
  <c r="V27" i="26"/>
  <c r="S62" i="6"/>
  <c r="U73" i="6"/>
  <c r="V73" i="6"/>
  <c r="W73" i="6"/>
  <c r="AC73" i="6"/>
  <c r="T57" i="6"/>
  <c r="U57" i="6"/>
  <c r="Y57" i="6"/>
  <c r="R57" i="23"/>
  <c r="AD57" i="23"/>
  <c r="I23" i="23"/>
  <c r="X23" i="23"/>
  <c r="AC23" i="23"/>
  <c r="T24" i="23"/>
  <c r="T57" i="23"/>
  <c r="W56" i="24"/>
  <c r="Y59" i="24"/>
  <c r="Z38" i="25"/>
  <c r="Q42" i="25"/>
  <c r="T42" i="25"/>
  <c r="AA38" i="25"/>
  <c r="S45" i="25"/>
  <c r="Q38" i="25"/>
  <c r="AC45" i="25"/>
  <c r="I42" i="25"/>
  <c r="V46" i="26"/>
  <c r="U46" i="26"/>
  <c r="M30" i="26"/>
  <c r="X37" i="26"/>
  <c r="I68" i="27"/>
  <c r="U63" i="27"/>
  <c r="J20" i="27"/>
  <c r="Q63" i="27"/>
  <c r="I63" i="27"/>
  <c r="I61" i="28"/>
  <c r="H72" i="28"/>
  <c r="Z66" i="28"/>
  <c r="L50" i="28"/>
  <c r="I72" i="28"/>
  <c r="AA25" i="28"/>
  <c r="AA56" i="28"/>
  <c r="P50" i="28"/>
  <c r="S56" i="28"/>
  <c r="V72" i="29"/>
  <c r="H72" i="29"/>
  <c r="AB72" i="29"/>
  <c r="T70" i="29"/>
  <c r="I42" i="30"/>
  <c r="AB28" i="30"/>
  <c r="Q28" i="30"/>
  <c r="K32" i="30"/>
  <c r="AA27" i="31"/>
  <c r="AD68" i="31"/>
  <c r="M44" i="31"/>
  <c r="N44" i="31"/>
  <c r="AB68" i="31"/>
  <c r="Q27" i="31"/>
  <c r="X68" i="31"/>
  <c r="P61" i="31"/>
  <c r="J25" i="31"/>
  <c r="W27" i="31"/>
  <c r="Q60" i="32"/>
  <c r="J25" i="32"/>
  <c r="W61" i="32"/>
  <c r="AC56" i="32"/>
  <c r="S69" i="6"/>
  <c r="P62" i="1"/>
  <c r="AB62" i="6"/>
  <c r="K19" i="23"/>
  <c r="K57" i="23"/>
  <c r="W46" i="24"/>
  <c r="K42" i="25"/>
  <c r="N57" i="23"/>
  <c r="T23" i="23"/>
  <c r="N24" i="23"/>
  <c r="N76" i="23" s="1"/>
  <c r="E5" i="23" s="1"/>
  <c r="O23" i="23"/>
  <c r="W59" i="24"/>
  <c r="S56" i="24"/>
  <c r="U59" i="24"/>
  <c r="AC56" i="24"/>
  <c r="Y46" i="24"/>
  <c r="R46" i="24"/>
  <c r="AB56" i="24"/>
  <c r="L46" i="24"/>
  <c r="Y45" i="25"/>
  <c r="AD38" i="25"/>
  <c r="J42" i="25"/>
  <c r="X42" i="25"/>
  <c r="AD45" i="25"/>
  <c r="G45" i="25"/>
  <c r="R46" i="26"/>
  <c r="Q46" i="26"/>
  <c r="AB46" i="26"/>
  <c r="Y37" i="26"/>
  <c r="AD46" i="26"/>
  <c r="I30" i="26"/>
  <c r="AA46" i="26"/>
  <c r="P63" i="27"/>
  <c r="V63" i="27"/>
  <c r="N20" i="27"/>
  <c r="P72" i="28"/>
  <c r="AD66" i="28"/>
  <c r="J50" i="28"/>
  <c r="AD56" i="28"/>
  <c r="V61" i="28"/>
  <c r="S25" i="28"/>
  <c r="R72" i="29"/>
  <c r="J66" i="29"/>
  <c r="I66" i="29"/>
  <c r="I28" i="30"/>
  <c r="O32" i="30"/>
  <c r="Y58" i="31"/>
  <c r="S27" i="31"/>
  <c r="U44" i="31"/>
  <c r="R44" i="31"/>
  <c r="I27" i="31"/>
  <c r="N25" i="31"/>
  <c r="O27" i="31"/>
  <c r="J68" i="31"/>
  <c r="T68" i="31"/>
  <c r="Y60" i="32"/>
  <c r="AC60" i="32"/>
  <c r="N25" i="32"/>
  <c r="N76" i="32" s="1"/>
  <c r="E5" i="32" s="1"/>
  <c r="O19" i="32"/>
  <c r="AA61" i="32"/>
  <c r="T25" i="32"/>
  <c r="G48" i="32"/>
  <c r="AA69" i="6"/>
  <c r="AA62" i="6"/>
  <c r="AD19" i="32"/>
  <c r="M25" i="32"/>
  <c r="T61" i="6"/>
  <c r="U61" i="6"/>
  <c r="Y61" i="6"/>
  <c r="J57" i="23"/>
  <c r="P23" i="23"/>
  <c r="AB19" i="23"/>
  <c r="X24" i="23"/>
  <c r="P24" i="23"/>
  <c r="P76" i="23" s="1"/>
  <c r="E6" i="23" s="1"/>
  <c r="S59" i="24"/>
  <c r="O56" i="24"/>
  <c r="Q59" i="24"/>
  <c r="Y56" i="24"/>
  <c r="U46" i="24"/>
  <c r="Z59" i="24"/>
  <c r="P59" i="24"/>
  <c r="X46" i="24"/>
  <c r="V59" i="24"/>
  <c r="U45" i="25"/>
  <c r="N42" i="25"/>
  <c r="AB42" i="25"/>
  <c r="AB45" i="25"/>
  <c r="U42" i="25"/>
  <c r="Z45" i="25"/>
  <c r="N46" i="26"/>
  <c r="M46" i="26"/>
  <c r="X46" i="26"/>
  <c r="M37" i="26"/>
  <c r="AB30" i="26"/>
  <c r="AA30" i="26"/>
  <c r="S46" i="26"/>
  <c r="J63" i="27"/>
  <c r="AD63" i="27"/>
  <c r="R20" i="27"/>
  <c r="R63" i="27"/>
  <c r="L63" i="27"/>
  <c r="X72" i="28"/>
  <c r="G66" i="28"/>
  <c r="N50" i="28"/>
  <c r="R56" i="28"/>
  <c r="J56" i="28"/>
  <c r="N72" i="29"/>
  <c r="Z66" i="29"/>
  <c r="T72" i="29"/>
  <c r="L72" i="29"/>
  <c r="AB42" i="30"/>
  <c r="AC32" i="30"/>
  <c r="AA28" i="30"/>
  <c r="O45" i="30"/>
  <c r="S32" i="30"/>
  <c r="Y61" i="31"/>
  <c r="U58" i="31"/>
  <c r="AC61" i="31"/>
  <c r="S44" i="31"/>
  <c r="K27" i="31"/>
  <c r="V58" i="31"/>
  <c r="AC44" i="31"/>
  <c r="V44" i="31"/>
  <c r="X32" i="31"/>
  <c r="R25" i="31"/>
  <c r="L32" i="31"/>
  <c r="G27" i="31"/>
  <c r="G60" i="32"/>
  <c r="AA48" i="32"/>
  <c r="R25" i="32"/>
  <c r="G19" i="32"/>
  <c r="J61" i="32"/>
  <c r="H61" i="32"/>
  <c r="AD56" i="32"/>
  <c r="I25" i="32"/>
  <c r="Z19" i="32"/>
  <c r="P66" i="1"/>
  <c r="AM35" i="26"/>
  <c r="N19" i="32"/>
  <c r="AD32" i="31"/>
  <c r="S56" i="6"/>
  <c r="AC24" i="23"/>
  <c r="L23" i="23"/>
  <c r="X19" i="23"/>
  <c r="O59" i="24"/>
  <c r="K56" i="24"/>
  <c r="M59" i="24"/>
  <c r="U56" i="24"/>
  <c r="Q46" i="24"/>
  <c r="H59" i="24"/>
  <c r="T56" i="24"/>
  <c r="Q45" i="25"/>
  <c r="R42" i="25"/>
  <c r="AC42" i="25"/>
  <c r="N45" i="25"/>
  <c r="J46" i="26"/>
  <c r="I46" i="26"/>
  <c r="T46" i="26"/>
  <c r="I37" i="26"/>
  <c r="X30" i="26"/>
  <c r="K30" i="26"/>
  <c r="J37" i="26"/>
  <c r="G63" i="27"/>
  <c r="V20" i="27"/>
  <c r="J72" i="28"/>
  <c r="K66" i="28"/>
  <c r="R50" i="28"/>
  <c r="T72" i="28"/>
  <c r="K61" i="28"/>
  <c r="J72" i="29"/>
  <c r="J76" i="29" s="1"/>
  <c r="E3" i="29" s="1"/>
  <c r="O66" i="29"/>
  <c r="X42" i="30"/>
  <c r="M32" i="30"/>
  <c r="S28" i="30"/>
  <c r="W45" i="30"/>
  <c r="W32" i="30"/>
  <c r="X60" i="30"/>
  <c r="U61" i="31"/>
  <c r="Q58" i="31"/>
  <c r="AB33" i="31"/>
  <c r="J27" i="31"/>
  <c r="Y25" i="31"/>
  <c r="G44" i="31"/>
  <c r="Z44" i="31"/>
  <c r="P68" i="31"/>
  <c r="V25" i="31"/>
  <c r="O33" i="31"/>
  <c r="T32" i="31"/>
  <c r="K60" i="32"/>
  <c r="K48" i="32"/>
  <c r="Y19" i="32"/>
  <c r="V25" i="32"/>
  <c r="Z61" i="32"/>
  <c r="L61" i="32"/>
  <c r="AM40" i="32"/>
  <c r="J19" i="32"/>
  <c r="Z30" i="28"/>
  <c r="AC19" i="32"/>
  <c r="I20" i="27"/>
  <c r="M57" i="23"/>
  <c r="AC57" i="23"/>
  <c r="H23" i="23"/>
  <c r="H76" i="23" s="1"/>
  <c r="E2" i="23" s="1"/>
  <c r="T19" i="23"/>
  <c r="AA19" i="23"/>
  <c r="W24" i="23"/>
  <c r="K59" i="24"/>
  <c r="G56" i="24"/>
  <c r="I59" i="24"/>
  <c r="Q56" i="24"/>
  <c r="M46" i="24"/>
  <c r="J56" i="24"/>
  <c r="X56" i="24"/>
  <c r="M45" i="25"/>
  <c r="V42" i="25"/>
  <c r="K45" i="25"/>
  <c r="M42" i="25"/>
  <c r="J45" i="25"/>
  <c r="P46" i="26"/>
  <c r="T30" i="26"/>
  <c r="K63" i="27"/>
  <c r="M63" i="27"/>
  <c r="Z20" i="27"/>
  <c r="N72" i="28"/>
  <c r="O66" i="28"/>
  <c r="AC61" i="28"/>
  <c r="V50" i="28"/>
  <c r="Y72" i="28"/>
  <c r="AC72" i="29"/>
  <c r="T42" i="30"/>
  <c r="K28" i="30"/>
  <c r="AA32" i="30"/>
  <c r="Q61" i="31"/>
  <c r="M58" i="31"/>
  <c r="X33" i="31"/>
  <c r="W33" i="31"/>
  <c r="N27" i="31"/>
  <c r="Q25" i="31"/>
  <c r="O44" i="31"/>
  <c r="AD44" i="31"/>
  <c r="S33" i="31"/>
  <c r="Z25" i="31"/>
  <c r="AD33" i="31"/>
  <c r="AA33" i="31"/>
  <c r="Z56" i="32"/>
  <c r="O60" i="32"/>
  <c r="U19" i="32"/>
  <c r="L56" i="32"/>
  <c r="Z25" i="32"/>
  <c r="M61" i="32"/>
  <c r="M76" i="32" s="1"/>
  <c r="D5" i="32" s="1"/>
  <c r="P61" i="32"/>
  <c r="M20" i="27"/>
  <c r="Y20" i="27"/>
  <c r="P25" i="28"/>
  <c r="AC25" i="31"/>
  <c r="N32" i="31"/>
  <c r="AC62" i="6"/>
  <c r="AD62" i="6"/>
  <c r="M60" i="32"/>
  <c r="U55" i="6"/>
  <c r="X55" i="6"/>
  <c r="Y55" i="6"/>
  <c r="AD55" i="6"/>
  <c r="U63" i="6"/>
  <c r="X63" i="6"/>
  <c r="Y63" i="6"/>
  <c r="AD63" i="6"/>
  <c r="V19" i="23"/>
  <c r="P19" i="23"/>
  <c r="W19" i="23"/>
  <c r="G24" i="23"/>
  <c r="AB24" i="23"/>
  <c r="M56" i="24"/>
  <c r="I46" i="24"/>
  <c r="P56" i="24"/>
  <c r="L56" i="24"/>
  <c r="I45" i="25"/>
  <c r="AA45" i="25"/>
  <c r="T45" i="25"/>
  <c r="H45" i="25"/>
  <c r="L46" i="26"/>
  <c r="O63" i="27"/>
  <c r="AD20" i="27"/>
  <c r="Y56" i="28"/>
  <c r="Q66" i="28"/>
  <c r="Z50" i="28"/>
  <c r="AA61" i="28"/>
  <c r="AC25" i="28"/>
  <c r="P42" i="30"/>
  <c r="W34" i="30"/>
  <c r="M61" i="31"/>
  <c r="I58" i="31"/>
  <c r="AC58" i="31"/>
  <c r="Z33" i="31"/>
  <c r="T33" i="31"/>
  <c r="R27" i="31"/>
  <c r="I25" i="31"/>
  <c r="V32" i="31"/>
  <c r="W25" i="31"/>
  <c r="X61" i="31"/>
  <c r="U56" i="32"/>
  <c r="Y33" i="32"/>
  <c r="AB25" i="32"/>
  <c r="Q19" i="32"/>
  <c r="AD25" i="32"/>
  <c r="AC61" i="32"/>
  <c r="T61" i="32"/>
  <c r="H48" i="32"/>
  <c r="AA25" i="32"/>
  <c r="AM32" i="26"/>
  <c r="T48" i="32"/>
  <c r="L33" i="32"/>
  <c r="X65" i="6"/>
  <c r="X62" i="6"/>
  <c r="R25" i="24"/>
  <c r="R76" i="24" s="1"/>
  <c r="E7" i="24" s="1"/>
  <c r="U64" i="6"/>
  <c r="V64" i="6"/>
  <c r="W64" i="6"/>
  <c r="AC64" i="6"/>
  <c r="U59" i="6"/>
  <c r="X59" i="6"/>
  <c r="Y59" i="6"/>
  <c r="AD59" i="6"/>
  <c r="U60" i="6"/>
  <c r="W60" i="6"/>
  <c r="AC60" i="6"/>
  <c r="V60" i="6"/>
  <c r="M66" i="1"/>
  <c r="AC40" i="24"/>
  <c r="R42" i="28"/>
  <c r="R48" i="28"/>
  <c r="M38" i="32"/>
  <c r="N36" i="23"/>
  <c r="U36" i="23"/>
  <c r="U38" i="23"/>
  <c r="AC38" i="23"/>
  <c r="V38" i="23"/>
  <c r="K38" i="23"/>
  <c r="AA38" i="23"/>
  <c r="T38" i="23"/>
  <c r="X36" i="23"/>
  <c r="S36" i="23"/>
  <c r="U37" i="24"/>
  <c r="AA37" i="24"/>
  <c r="K37" i="24"/>
  <c r="H37" i="24"/>
  <c r="T37" i="24"/>
  <c r="AC37" i="24"/>
  <c r="N38" i="26"/>
  <c r="Q37" i="26"/>
  <c r="Y38" i="26"/>
  <c r="I38" i="26"/>
  <c r="X38" i="26"/>
  <c r="H38" i="26"/>
  <c r="AC37" i="26"/>
  <c r="W37" i="26"/>
  <c r="O37" i="26"/>
  <c r="P37" i="26"/>
  <c r="K38" i="26"/>
  <c r="G37" i="26"/>
  <c r="H37" i="26"/>
  <c r="G38" i="26"/>
  <c r="T37" i="26"/>
  <c r="L37" i="26"/>
  <c r="AA39" i="27"/>
  <c r="O39" i="27"/>
  <c r="R39" i="27"/>
  <c r="X39" i="27"/>
  <c r="W39" i="27"/>
  <c r="L39" i="27"/>
  <c r="M37" i="28"/>
  <c r="S37" i="28"/>
  <c r="L37" i="28"/>
  <c r="AB37" i="28"/>
  <c r="J37" i="28"/>
  <c r="R38" i="29"/>
  <c r="Q38" i="29"/>
  <c r="AB38" i="29"/>
  <c r="L38" i="29"/>
  <c r="L76" i="29" s="1"/>
  <c r="E4" i="29" s="1"/>
  <c r="AD38" i="29"/>
  <c r="V38" i="30"/>
  <c r="U38" i="30"/>
  <c r="AB38" i="30"/>
  <c r="L38" i="30"/>
  <c r="O38" i="30"/>
  <c r="W38" i="30"/>
  <c r="O38" i="31"/>
  <c r="U38" i="31"/>
  <c r="P38" i="31"/>
  <c r="AD38" i="31"/>
  <c r="N38" i="31"/>
  <c r="R39" i="31"/>
  <c r="G39" i="31"/>
  <c r="W39" i="31"/>
  <c r="P39" i="31"/>
  <c r="AB38" i="31"/>
  <c r="M39" i="31"/>
  <c r="Z38" i="31"/>
  <c r="Y39" i="32"/>
  <c r="I39" i="32"/>
  <c r="P39" i="32"/>
  <c r="W39" i="32"/>
  <c r="N37" i="24"/>
  <c r="Y39" i="31"/>
  <c r="AC39" i="27"/>
  <c r="V39" i="32"/>
  <c r="K38" i="29"/>
  <c r="G36" i="23"/>
  <c r="R36" i="23"/>
  <c r="Y36" i="23"/>
  <c r="I36" i="23"/>
  <c r="M38" i="23"/>
  <c r="R38" i="23"/>
  <c r="G38" i="23"/>
  <c r="W38" i="23"/>
  <c r="Y37" i="24"/>
  <c r="I37" i="24"/>
  <c r="O37" i="24"/>
  <c r="J37" i="24"/>
  <c r="P37" i="24"/>
  <c r="V37" i="24"/>
  <c r="L37" i="24"/>
  <c r="X37" i="24"/>
  <c r="R37" i="24"/>
  <c r="R38" i="26"/>
  <c r="U37" i="26"/>
  <c r="AC38" i="26"/>
  <c r="M38" i="26"/>
  <c r="AB38" i="26"/>
  <c r="L38" i="26"/>
  <c r="R37" i="26"/>
  <c r="AA38" i="26"/>
  <c r="W38" i="26"/>
  <c r="AB37" i="26"/>
  <c r="K39" i="27"/>
  <c r="T39" i="27"/>
  <c r="N39" i="27"/>
  <c r="AD39" i="27"/>
  <c r="S39" i="27"/>
  <c r="G39" i="27"/>
  <c r="U37" i="28"/>
  <c r="O37" i="28"/>
  <c r="H37" i="28"/>
  <c r="X37" i="28"/>
  <c r="I37" i="28"/>
  <c r="R37" i="28"/>
  <c r="V38" i="29"/>
  <c r="U38" i="29"/>
  <c r="P38" i="29"/>
  <c r="S38" i="29"/>
  <c r="O38" i="29"/>
  <c r="Z38" i="30"/>
  <c r="J38" i="30"/>
  <c r="Y38" i="30"/>
  <c r="I38" i="30"/>
  <c r="P38" i="30"/>
  <c r="K38" i="30"/>
  <c r="S38" i="31"/>
  <c r="Y38" i="31"/>
  <c r="U39" i="31"/>
  <c r="N39" i="31"/>
  <c r="AD39" i="31"/>
  <c r="S39" i="31"/>
  <c r="L39" i="31"/>
  <c r="AB39" i="31"/>
  <c r="M39" i="32"/>
  <c r="T39" i="32"/>
  <c r="G39" i="32"/>
  <c r="O39" i="32"/>
  <c r="AC39" i="31"/>
  <c r="N37" i="28"/>
  <c r="AA33" i="32"/>
  <c r="R36" i="25"/>
  <c r="Z48" i="28"/>
  <c r="N33" i="29"/>
  <c r="AD33" i="29"/>
  <c r="AD23" i="23"/>
  <c r="N23" i="23"/>
  <c r="M22" i="24"/>
  <c r="AC22" i="24"/>
  <c r="X19" i="26"/>
  <c r="L19" i="26"/>
  <c r="J18" i="30"/>
  <c r="Z18" i="30"/>
  <c r="Y17" i="27"/>
  <c r="Z17" i="27"/>
  <c r="M18" i="23"/>
  <c r="AC18" i="23"/>
  <c r="H17" i="23"/>
  <c r="X17" i="23"/>
  <c r="P17" i="26"/>
  <c r="P76" i="26" s="1"/>
  <c r="E6" i="26" s="1"/>
  <c r="H20" i="29"/>
  <c r="N20" i="29"/>
  <c r="S67" i="25"/>
  <c r="R67" i="25"/>
  <c r="Y67" i="25"/>
  <c r="I67" i="25"/>
  <c r="N66" i="25"/>
  <c r="AB67" i="25"/>
  <c r="S70" i="26"/>
  <c r="W66" i="26"/>
  <c r="U66" i="26"/>
  <c r="AA66" i="26"/>
  <c r="N66" i="26"/>
  <c r="V70" i="26"/>
  <c r="L70" i="26"/>
  <c r="AD66" i="26"/>
  <c r="AD76" i="26" s="1"/>
  <c r="E13" i="26" s="1"/>
  <c r="Q68" i="28"/>
  <c r="H68" i="28"/>
  <c r="N68" i="28"/>
  <c r="AD68" i="28"/>
  <c r="S68" i="28"/>
  <c r="Y68" i="28"/>
  <c r="O69" i="29"/>
  <c r="AD69" i="29"/>
  <c r="N69" i="29"/>
  <c r="U69" i="29"/>
  <c r="AB69" i="29"/>
  <c r="W69" i="30"/>
  <c r="G69" i="30"/>
  <c r="U69" i="30"/>
  <c r="R69" i="30"/>
  <c r="J69" i="30"/>
  <c r="AB69" i="30"/>
  <c r="AD69" i="30"/>
  <c r="V69" i="30"/>
  <c r="W67" i="31"/>
  <c r="S66" i="31"/>
  <c r="U67" i="31"/>
  <c r="U66" i="31"/>
  <c r="AA66" i="31"/>
  <c r="AD66" i="31"/>
  <c r="AB66" i="31"/>
  <c r="L66" i="31"/>
  <c r="R66" i="31"/>
  <c r="J67" i="31"/>
  <c r="H67" i="31"/>
  <c r="U70" i="32"/>
  <c r="X70" i="32"/>
  <c r="V70" i="32"/>
  <c r="K70" i="32"/>
  <c r="AA70" i="32"/>
  <c r="T69" i="32"/>
  <c r="U69" i="32"/>
  <c r="X69" i="32"/>
  <c r="V69" i="32"/>
  <c r="K69" i="32"/>
  <c r="AA69" i="32"/>
  <c r="AB70" i="32"/>
  <c r="L70" i="32"/>
  <c r="W67" i="25"/>
  <c r="G67" i="25"/>
  <c r="V67" i="25"/>
  <c r="AC67" i="25"/>
  <c r="M67" i="25"/>
  <c r="T67" i="25"/>
  <c r="L67" i="25"/>
  <c r="W70" i="26"/>
  <c r="I70" i="26"/>
  <c r="X66" i="26"/>
  <c r="H66" i="26"/>
  <c r="M67" i="27"/>
  <c r="AC68" i="28"/>
  <c r="J68" i="28"/>
  <c r="Z68" i="28"/>
  <c r="O68" i="28"/>
  <c r="S69" i="29"/>
  <c r="R69" i="29"/>
  <c r="Y69" i="29"/>
  <c r="I69" i="29"/>
  <c r="H69" i="29"/>
  <c r="H76" i="29" s="1"/>
  <c r="E2" i="29" s="1"/>
  <c r="T69" i="29"/>
  <c r="P69" i="29"/>
  <c r="K69" i="30"/>
  <c r="Y69" i="30"/>
  <c r="I69" i="30"/>
  <c r="T69" i="30"/>
  <c r="N69" i="30"/>
  <c r="W66" i="31"/>
  <c r="G66" i="31"/>
  <c r="Y66" i="31"/>
  <c r="I66" i="31"/>
  <c r="AA67" i="31"/>
  <c r="V66" i="31"/>
  <c r="X66" i="31"/>
  <c r="P66" i="31"/>
  <c r="Z66" i="31"/>
  <c r="J66" i="31"/>
  <c r="H66" i="31"/>
  <c r="T67" i="31"/>
  <c r="M70" i="32"/>
  <c r="P70" i="32"/>
  <c r="R70" i="32"/>
  <c r="G70" i="32"/>
  <c r="W70" i="32"/>
  <c r="AB69" i="32"/>
  <c r="M69" i="32"/>
  <c r="P69" i="32"/>
  <c r="R69" i="32"/>
  <c r="G69" i="32"/>
  <c r="W69" i="32"/>
  <c r="I70" i="32"/>
  <c r="AB67" i="23"/>
  <c r="AB76" i="23" s="1"/>
  <c r="E12" i="23" s="1"/>
  <c r="R67" i="23"/>
  <c r="K67" i="25"/>
  <c r="Z67" i="25"/>
  <c r="J67" i="25"/>
  <c r="Q67" i="25"/>
  <c r="AA67" i="25"/>
  <c r="S66" i="25"/>
  <c r="X67" i="25"/>
  <c r="G66" i="26"/>
  <c r="U70" i="26"/>
  <c r="R70" i="26"/>
  <c r="T70" i="26"/>
  <c r="G67" i="27"/>
  <c r="J67" i="27"/>
  <c r="AC67" i="27"/>
  <c r="H67" i="27"/>
  <c r="U68" i="28"/>
  <c r="X68" i="28"/>
  <c r="V68" i="28"/>
  <c r="K68" i="28"/>
  <c r="AA68" i="28"/>
  <c r="I68" i="28"/>
  <c r="W69" i="29"/>
  <c r="G69" i="29"/>
  <c r="V69" i="29"/>
  <c r="AC69" i="29"/>
  <c r="M69" i="29"/>
  <c r="O69" i="30"/>
  <c r="AC69" i="30"/>
  <c r="M69" i="30"/>
  <c r="AA69" i="30"/>
  <c r="Z69" i="30"/>
  <c r="H69" i="30"/>
  <c r="P69" i="30"/>
  <c r="L69" i="30"/>
  <c r="G67" i="31"/>
  <c r="K66" i="31"/>
  <c r="AC66" i="31"/>
  <c r="M66" i="31"/>
  <c r="N66" i="31"/>
  <c r="Q70" i="32"/>
  <c r="H70" i="32"/>
  <c r="N70" i="32"/>
  <c r="AD70" i="32"/>
  <c r="S70" i="32"/>
  <c r="Y69" i="32"/>
  <c r="H69" i="32"/>
  <c r="N69" i="32"/>
  <c r="AD69" i="32"/>
  <c r="S69" i="32"/>
  <c r="Y70" i="32"/>
  <c r="P61" i="17"/>
  <c r="V48" i="18" s="1"/>
  <c r="U48" i="18" s="1"/>
  <c r="T69" i="1" s="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X76" i="29" s="1"/>
  <c r="E10" i="29" s="1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AA76" i="29" s="1"/>
  <c r="D12" i="29" s="1"/>
  <c r="K12" i="17" s="1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J76" i="24" s="1"/>
  <c r="E3" i="24" s="1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0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O76" i="24" s="1"/>
  <c r="D6" i="24" s="1"/>
  <c r="AC66" i="24"/>
  <c r="AC76" i="24" s="1"/>
  <c r="D13" i="24" s="1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U76" i="23" s="1"/>
  <c r="D9" i="23" s="1"/>
  <c r="J68" i="23"/>
  <c r="T68" i="23"/>
  <c r="K66" i="24"/>
  <c r="Y66" i="24"/>
  <c r="I66" i="24"/>
  <c r="T66" i="24"/>
  <c r="L66" i="24"/>
  <c r="N66" i="24"/>
  <c r="G70" i="25"/>
  <c r="W68" i="25"/>
  <c r="G68" i="25"/>
  <c r="AD70" i="25"/>
  <c r="AD76" i="25" s="1"/>
  <c r="E13" i="25" s="1"/>
  <c r="N69" i="25"/>
  <c r="V68" i="25"/>
  <c r="U70" i="25"/>
  <c r="Y68" i="25"/>
  <c r="I68" i="25"/>
  <c r="T68" i="25"/>
  <c r="X70" i="25"/>
  <c r="W67" i="26"/>
  <c r="W76" i="26" s="1"/>
  <c r="D10" i="26" s="1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45" i="18"/>
  <c r="H67" i="1"/>
  <c r="T14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AC76" i="30" s="1"/>
  <c r="D13" i="30" s="1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Q76" i="25" s="1"/>
  <c r="D7" i="25" s="1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I76" i="30" s="1"/>
  <c r="D3" i="30" s="1"/>
  <c r="M75" i="1"/>
  <c r="T55" i="18"/>
  <c r="T24" i="18"/>
  <c r="P68" i="29"/>
  <c r="AA68" i="29"/>
  <c r="I68" i="29"/>
  <c r="Y68" i="29"/>
  <c r="Y76" i="29" s="1"/>
  <c r="D11" i="29" s="1"/>
  <c r="J68" i="29"/>
  <c r="Z68" i="29"/>
  <c r="Z76" i="29" s="1"/>
  <c r="E11" i="29" s="1"/>
  <c r="G68" i="29"/>
  <c r="W68" i="29"/>
  <c r="L68" i="29"/>
  <c r="M68" i="29"/>
  <c r="M76" i="29" s="1"/>
  <c r="D5" i="29" s="1"/>
  <c r="N68" i="29"/>
  <c r="K68" i="29"/>
  <c r="AC68" i="29"/>
  <c r="AD68" i="29"/>
  <c r="T68" i="29"/>
  <c r="T76" i="29" s="1"/>
  <c r="E8" i="29" s="1"/>
  <c r="AB68" i="29"/>
  <c r="Q68" i="29"/>
  <c r="R68" i="29"/>
  <c r="O68" i="29"/>
  <c r="O76" i="29" s="1"/>
  <c r="D6" i="29" s="1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I76" i="26" s="1"/>
  <c r="D3" i="26" s="1"/>
  <c r="Y69" i="26"/>
  <c r="Y76" i="26" s="1"/>
  <c r="D11" i="26" s="1"/>
  <c r="O69" i="26"/>
  <c r="O76" i="26" s="1"/>
  <c r="D6" i="26" s="1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Y76" i="27" s="1"/>
  <c r="D11" i="27" s="1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6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23" i="18"/>
  <c r="T32" i="18"/>
  <c r="T22" i="18"/>
  <c r="T2" i="18"/>
  <c r="T38" i="18"/>
  <c r="T47" i="18"/>
  <c r="T9" i="18"/>
  <c r="T16" i="18"/>
  <c r="T17" i="18"/>
  <c r="T7" i="18"/>
  <c r="T27" i="18"/>
  <c r="T12" i="18"/>
  <c r="T34" i="18"/>
  <c r="T29" i="18"/>
  <c r="T11" i="18"/>
  <c r="T35" i="18"/>
  <c r="T4" i="18"/>
  <c r="AB76" i="24"/>
  <c r="E12" i="24" s="1"/>
  <c r="I75" i="1"/>
  <c r="O74" i="1"/>
  <c r="T33" i="18"/>
  <c r="T28" i="18"/>
  <c r="AA69" i="28"/>
  <c r="AA76" i="28" s="1"/>
  <c r="D12" i="28" s="1"/>
  <c r="J12" i="17" s="1"/>
  <c r="K69" i="28"/>
  <c r="V69" i="28"/>
  <c r="X69" i="28"/>
  <c r="U69" i="28"/>
  <c r="T69" i="28"/>
  <c r="L69" i="28"/>
  <c r="W69" i="28"/>
  <c r="G69" i="28"/>
  <c r="G76" i="28" s="1"/>
  <c r="D2" i="28" s="1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AC76" i="23" s="1"/>
  <c r="D13" i="23" s="1"/>
  <c r="M68" i="23"/>
  <c r="L68" i="23"/>
  <c r="X68" i="23"/>
  <c r="W70" i="24"/>
  <c r="G70" i="24"/>
  <c r="U70" i="24"/>
  <c r="U76" i="24" s="1"/>
  <c r="D9" i="24" s="1"/>
  <c r="AA70" i="24"/>
  <c r="AA76" i="24" s="1"/>
  <c r="D12" i="24" s="1"/>
  <c r="E12" i="17" s="1"/>
  <c r="AD70" i="24"/>
  <c r="AD76" i="24" s="1"/>
  <c r="E13" i="24" s="1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K76" i="26" s="1"/>
  <c r="D4" i="26" s="1"/>
  <c r="U67" i="26"/>
  <c r="X67" i="26"/>
  <c r="J68" i="27"/>
  <c r="H68" i="27"/>
  <c r="I69" i="28"/>
  <c r="O69" i="28"/>
  <c r="Y66" i="30"/>
  <c r="G70" i="31"/>
  <c r="T54" i="18"/>
  <c r="AB67" i="32"/>
  <c r="S67" i="32"/>
  <c r="AD67" i="32"/>
  <c r="AD76" i="32" s="1"/>
  <c r="E13" i="32" s="1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T76" i="32" s="1"/>
  <c r="E8" i="32" s="1"/>
  <c r="O61" i="1"/>
  <c r="T41" i="18"/>
  <c r="K68" i="23"/>
  <c r="Y68" i="23"/>
  <c r="I68" i="23"/>
  <c r="AA68" i="23"/>
  <c r="AA76" i="23" s="1"/>
  <c r="D12" i="23" s="1"/>
  <c r="D12" i="17" s="1"/>
  <c r="AD68" i="23"/>
  <c r="V68" i="23"/>
  <c r="Z68" i="23"/>
  <c r="L76" i="24"/>
  <c r="E4" i="24" s="1"/>
  <c r="Z70" i="24"/>
  <c r="H70" i="24"/>
  <c r="O69" i="25"/>
  <c r="R69" i="25"/>
  <c r="Y69" i="25"/>
  <c r="I69" i="25"/>
  <c r="G67" i="26"/>
  <c r="Q67" i="26"/>
  <c r="J67" i="26"/>
  <c r="J76" i="26" s="1"/>
  <c r="E3" i="26" s="1"/>
  <c r="AB67" i="26"/>
  <c r="S68" i="27"/>
  <c r="Y68" i="27"/>
  <c r="AB68" i="27"/>
  <c r="AC69" i="28"/>
  <c r="AC76" i="28" s="1"/>
  <c r="D13" i="28" s="1"/>
  <c r="T40" i="18"/>
  <c r="L82" i="1"/>
  <c r="S82" i="1" s="1"/>
  <c r="T61" i="18"/>
  <c r="L71" i="1"/>
  <c r="T51" i="18"/>
  <c r="L69" i="1"/>
  <c r="T49" i="18"/>
  <c r="L59" i="1"/>
  <c r="T39" i="18"/>
  <c r="T31" i="18"/>
  <c r="T6" i="18"/>
  <c r="P76" i="1"/>
  <c r="T56" i="18"/>
  <c r="P64" i="1"/>
  <c r="T44" i="18"/>
  <c r="T30" i="18"/>
  <c r="T20" i="18"/>
  <c r="T13" i="18"/>
  <c r="T21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Q66" i="30"/>
  <c r="Q76" i="30" s="1"/>
  <c r="D7" i="30" s="1"/>
  <c r="G66" i="30"/>
  <c r="W66" i="30"/>
  <c r="X66" i="30"/>
  <c r="L66" i="30"/>
  <c r="AB66" i="30"/>
  <c r="P66" i="30"/>
  <c r="R66" i="30"/>
  <c r="U66" i="30"/>
  <c r="K66" i="30"/>
  <c r="T8" i="18"/>
  <c r="N73" i="1"/>
  <c r="T53" i="18"/>
  <c r="T37" i="18"/>
  <c r="T19" i="18"/>
  <c r="T18" i="18"/>
  <c r="M70" i="1"/>
  <c r="T50" i="18"/>
  <c r="M62" i="1"/>
  <c r="T42" i="18"/>
  <c r="T25" i="18"/>
  <c r="T15" i="18"/>
  <c r="T5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Q76" i="29"/>
  <c r="D7" i="29" s="1"/>
  <c r="AM51" i="29"/>
  <c r="AC76" i="29"/>
  <c r="D13" i="29" s="1"/>
  <c r="AM26" i="29"/>
  <c r="AM22" i="27"/>
  <c r="AM18" i="27"/>
  <c r="AM45" i="27"/>
  <c r="AM35" i="27"/>
  <c r="I76" i="27"/>
  <c r="D3" i="27" s="1"/>
  <c r="AM26" i="27"/>
  <c r="L76" i="27"/>
  <c r="E4" i="27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L76" i="23"/>
  <c r="E4" i="23" s="1"/>
  <c r="AM48" i="23"/>
  <c r="AM20" i="23"/>
  <c r="W76" i="23"/>
  <c r="D10" i="23" s="1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S76" i="32" l="1"/>
  <c r="D8" i="32" s="1"/>
  <c r="K76" i="24"/>
  <c r="D4" i="24" s="1"/>
  <c r="V76" i="26"/>
  <c r="E9" i="26" s="1"/>
  <c r="G76" i="29"/>
  <c r="D2" i="29" s="1"/>
  <c r="M3" i="19" s="1"/>
  <c r="J76" i="23"/>
  <c r="E3" i="23" s="1"/>
  <c r="X76" i="32"/>
  <c r="E10" i="32" s="1"/>
  <c r="Z76" i="30"/>
  <c r="E11" i="30" s="1"/>
  <c r="AB76" i="32"/>
  <c r="E12" i="32" s="1"/>
  <c r="AC76" i="27"/>
  <c r="D13" i="27" s="1"/>
  <c r="U76" i="28"/>
  <c r="D9" i="28" s="1"/>
  <c r="W76" i="25"/>
  <c r="D10" i="25" s="1"/>
  <c r="G76" i="23"/>
  <c r="D2" i="23" s="1"/>
  <c r="E3" i="19" s="1"/>
  <c r="W76" i="30"/>
  <c r="D10" i="30" s="1"/>
  <c r="N10" i="19" s="1"/>
  <c r="H76" i="30"/>
  <c r="E2" i="30" s="1"/>
  <c r="Y76" i="30"/>
  <c r="D11" i="30" s="1"/>
  <c r="V76" i="24"/>
  <c r="E9" i="24" s="1"/>
  <c r="I76" i="29"/>
  <c r="D3" i="29" s="1"/>
  <c r="R76" i="29"/>
  <c r="E7" i="29" s="1"/>
  <c r="P3" i="19"/>
  <c r="J76" i="31"/>
  <c r="E3" i="31" s="1"/>
  <c r="AC76" i="32"/>
  <c r="D13" i="32" s="1"/>
  <c r="H76" i="27"/>
  <c r="E2" i="27" s="1"/>
  <c r="H76" i="28"/>
  <c r="E2" i="28" s="1"/>
  <c r="W76" i="29"/>
  <c r="D10" i="29" s="1"/>
  <c r="Z76" i="31"/>
  <c r="E11" i="31" s="1"/>
  <c r="J76" i="30"/>
  <c r="E3" i="30" s="1"/>
  <c r="AD76" i="23"/>
  <c r="E13" i="23" s="1"/>
  <c r="X76" i="26"/>
  <c r="E10" i="26" s="1"/>
  <c r="AB76" i="27"/>
  <c r="E12" i="27" s="1"/>
  <c r="O76" i="32"/>
  <c r="D6" i="32" s="1"/>
  <c r="P2" i="19" s="1"/>
  <c r="X76" i="23"/>
  <c r="E10" i="23" s="1"/>
  <c r="U76" i="29"/>
  <c r="D9" i="29" s="1"/>
  <c r="I76" i="23"/>
  <c r="D3" i="23" s="1"/>
  <c r="L76" i="32"/>
  <c r="E4" i="32" s="1"/>
  <c r="AD76" i="27"/>
  <c r="E13" i="27" s="1"/>
  <c r="AA76" i="27"/>
  <c r="D12" i="27" s="1"/>
  <c r="I12" i="17" s="1"/>
  <c r="AA76" i="32"/>
  <c r="D12" i="32" s="1"/>
  <c r="N12" i="17" s="1"/>
  <c r="Z76" i="23"/>
  <c r="E11" i="23" s="1"/>
  <c r="S76" i="31"/>
  <c r="D8" i="31" s="1"/>
  <c r="P76" i="30"/>
  <c r="E6" i="30" s="1"/>
  <c r="M76" i="23"/>
  <c r="D5" i="23" s="1"/>
  <c r="AD76" i="30"/>
  <c r="E13" i="30" s="1"/>
  <c r="N76" i="29"/>
  <c r="E5" i="29" s="1"/>
  <c r="T76" i="23"/>
  <c r="E8" i="23" s="1"/>
  <c r="S76" i="26"/>
  <c r="D8" i="26" s="1"/>
  <c r="H8" i="19" s="1"/>
  <c r="S76" i="29"/>
  <c r="D8" i="29" s="1"/>
  <c r="K8" i="17" s="1"/>
  <c r="T76" i="31"/>
  <c r="E8" i="31" s="1"/>
  <c r="V76" i="30"/>
  <c r="E9" i="30" s="1"/>
  <c r="P76" i="27"/>
  <c r="E6" i="27" s="1"/>
  <c r="O76" i="30"/>
  <c r="D6" i="30" s="1"/>
  <c r="P76" i="32"/>
  <c r="E6" i="32" s="1"/>
  <c r="V76" i="29"/>
  <c r="E9" i="29" s="1"/>
  <c r="Y76" i="32"/>
  <c r="D11" i="32" s="1"/>
  <c r="N76" i="31"/>
  <c r="E5" i="31" s="1"/>
  <c r="S76" i="25"/>
  <c r="D8" i="25" s="1"/>
  <c r="T76" i="26"/>
  <c r="E8" i="26" s="1"/>
  <c r="S76" i="24"/>
  <c r="D8" i="24" s="1"/>
  <c r="S76" i="27"/>
  <c r="D8" i="27" s="1"/>
  <c r="O76" i="31"/>
  <c r="D6" i="31" s="1"/>
  <c r="P76" i="29"/>
  <c r="E6" i="29" s="1"/>
  <c r="R76" i="26"/>
  <c r="E7" i="26" s="1"/>
  <c r="R76" i="25"/>
  <c r="E7" i="25" s="1"/>
  <c r="Q76" i="31"/>
  <c r="D7" i="31" s="1"/>
  <c r="Q76" i="26"/>
  <c r="D7" i="26" s="1"/>
  <c r="G7" i="17" s="1"/>
  <c r="R76" i="30"/>
  <c r="E7" i="30" s="1"/>
  <c r="N76" i="26"/>
  <c r="E5" i="26" s="1"/>
  <c r="M76" i="30"/>
  <c r="D5" i="30" s="1"/>
  <c r="M76" i="28"/>
  <c r="D5" i="28" s="1"/>
  <c r="L3" i="19" s="1"/>
  <c r="M76" i="27"/>
  <c r="D5" i="27" s="1"/>
  <c r="N76" i="27"/>
  <c r="E5" i="27" s="1"/>
  <c r="K76" i="25"/>
  <c r="D4" i="25" s="1"/>
  <c r="I76" i="32"/>
  <c r="D3" i="32" s="1"/>
  <c r="J76" i="32"/>
  <c r="E3" i="32" s="1"/>
  <c r="G76" i="24"/>
  <c r="D2" i="24" s="1"/>
  <c r="T17" i="6"/>
  <c r="X17" i="6"/>
  <c r="AD17" i="6"/>
  <c r="S17" i="6"/>
  <c r="W17" i="6"/>
  <c r="AC17" i="6"/>
  <c r="V17" i="6"/>
  <c r="Z17" i="6"/>
  <c r="Y17" i="6"/>
  <c r="U17" i="6"/>
  <c r="AA17" i="6"/>
  <c r="AB17" i="6"/>
  <c r="T45" i="6"/>
  <c r="X45" i="6"/>
  <c r="AD45" i="6"/>
  <c r="S45" i="6"/>
  <c r="W45" i="6"/>
  <c r="AC45" i="6"/>
  <c r="V45" i="6"/>
  <c r="Z45" i="6"/>
  <c r="U45" i="6"/>
  <c r="Y45" i="6"/>
  <c r="AA45" i="6"/>
  <c r="AB45" i="6"/>
  <c r="T37" i="6"/>
  <c r="X37" i="6"/>
  <c r="AD37" i="6"/>
  <c r="S37" i="6"/>
  <c r="W37" i="6"/>
  <c r="AC37" i="6"/>
  <c r="V37" i="6"/>
  <c r="Z37" i="6"/>
  <c r="U37" i="6"/>
  <c r="Y37" i="6"/>
  <c r="AA37" i="6"/>
  <c r="AB37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V46" i="6"/>
  <c r="Z46" i="6"/>
  <c r="U46" i="6"/>
  <c r="Y46" i="6"/>
  <c r="T46" i="6"/>
  <c r="X46" i="6"/>
  <c r="AD46" i="6"/>
  <c r="AC46" i="6"/>
  <c r="W46" i="6"/>
  <c r="AA46" i="6"/>
  <c r="AB46" i="6"/>
  <c r="T47" i="6"/>
  <c r="X47" i="6"/>
  <c r="AD47" i="6"/>
  <c r="W47" i="6"/>
  <c r="AC47" i="6"/>
  <c r="V47" i="6"/>
  <c r="Z47" i="6"/>
  <c r="Y47" i="6"/>
  <c r="U47" i="6"/>
  <c r="AB47" i="6"/>
  <c r="AA47" i="6"/>
  <c r="T39" i="6"/>
  <c r="X39" i="6"/>
  <c r="AD39" i="6"/>
  <c r="S39" i="6"/>
  <c r="W39" i="6"/>
  <c r="AC39" i="6"/>
  <c r="V39" i="6"/>
  <c r="Z39" i="6"/>
  <c r="Y39" i="6"/>
  <c r="U39" i="6"/>
  <c r="AA39" i="6"/>
  <c r="AB39" i="6"/>
  <c r="T31" i="6"/>
  <c r="X31" i="6"/>
  <c r="AD31" i="6"/>
  <c r="S31" i="6"/>
  <c r="W31" i="6"/>
  <c r="AC31" i="6"/>
  <c r="V31" i="6"/>
  <c r="Z31" i="6"/>
  <c r="Y31" i="6"/>
  <c r="U31" i="6"/>
  <c r="AA31" i="6"/>
  <c r="AB31" i="6"/>
  <c r="T23" i="6"/>
  <c r="X23" i="6"/>
  <c r="AD23" i="6"/>
  <c r="S23" i="6"/>
  <c r="W23" i="6"/>
  <c r="AC23" i="6"/>
  <c r="V23" i="6"/>
  <c r="Z23" i="6"/>
  <c r="Y23" i="6"/>
  <c r="U23" i="6"/>
  <c r="AA23" i="6"/>
  <c r="AB23" i="6"/>
  <c r="L76" i="26"/>
  <c r="E4" i="26" s="1"/>
  <c r="K76" i="29"/>
  <c r="D4" i="29" s="1"/>
  <c r="AA76" i="25"/>
  <c r="D12" i="25" s="1"/>
  <c r="F12" i="17" s="1"/>
  <c r="J76" i="25"/>
  <c r="E3" i="25" s="1"/>
  <c r="O76" i="25"/>
  <c r="D6" i="25" s="1"/>
  <c r="U76" i="32"/>
  <c r="D9" i="32" s="1"/>
  <c r="H76" i="32"/>
  <c r="E2" i="32" s="1"/>
  <c r="I76" i="28"/>
  <c r="D3" i="28" s="1"/>
  <c r="L4" i="19" s="1"/>
  <c r="U76" i="26"/>
  <c r="D9" i="26" s="1"/>
  <c r="AC76" i="26"/>
  <c r="D13" i="26" s="1"/>
  <c r="H13" i="19" s="1"/>
  <c r="I17" i="1" s="1"/>
  <c r="V76" i="31"/>
  <c r="E9" i="31" s="1"/>
  <c r="T76" i="24"/>
  <c r="E8" i="24" s="1"/>
  <c r="T49" i="6"/>
  <c r="X49" i="6"/>
  <c r="AD49" i="6"/>
  <c r="W49" i="6"/>
  <c r="AC49" i="6"/>
  <c r="V49" i="6"/>
  <c r="Z49" i="6"/>
  <c r="Y49" i="6"/>
  <c r="U49" i="6"/>
  <c r="AA49" i="6"/>
  <c r="AB49" i="6"/>
  <c r="T41" i="6"/>
  <c r="X41" i="6"/>
  <c r="AD41" i="6"/>
  <c r="S41" i="6"/>
  <c r="W41" i="6"/>
  <c r="AC41" i="6"/>
  <c r="V41" i="6"/>
  <c r="Z41" i="6"/>
  <c r="U41" i="6"/>
  <c r="Y41" i="6"/>
  <c r="AA41" i="6"/>
  <c r="AB41" i="6"/>
  <c r="T33" i="6"/>
  <c r="X33" i="6"/>
  <c r="AD33" i="6"/>
  <c r="S33" i="6"/>
  <c r="W33" i="6"/>
  <c r="AC33" i="6"/>
  <c r="V33" i="6"/>
  <c r="Z33" i="6"/>
  <c r="Y33" i="6"/>
  <c r="U33" i="6"/>
  <c r="AA33" i="6"/>
  <c r="AB33" i="6"/>
  <c r="T25" i="6"/>
  <c r="X25" i="6"/>
  <c r="AD25" i="6"/>
  <c r="S25" i="6"/>
  <c r="W25" i="6"/>
  <c r="AC25" i="6"/>
  <c r="V25" i="6"/>
  <c r="Z25" i="6"/>
  <c r="U25" i="6"/>
  <c r="Y25" i="6"/>
  <c r="AA25" i="6"/>
  <c r="AB25" i="6"/>
  <c r="D6" i="18"/>
  <c r="D24" i="18"/>
  <c r="D2" i="18"/>
  <c r="D13" i="18"/>
  <c r="D31" i="18"/>
  <c r="D35" i="18"/>
  <c r="D39" i="18"/>
  <c r="D43" i="18"/>
  <c r="D47" i="18"/>
  <c r="D51" i="18"/>
  <c r="D55" i="18"/>
  <c r="D7" i="18"/>
  <c r="D15" i="18"/>
  <c r="D3" i="18"/>
  <c r="D20" i="18"/>
  <c r="D12" i="18"/>
  <c r="D27" i="18"/>
  <c r="D25" i="18"/>
  <c r="D30" i="18"/>
  <c r="D34" i="18"/>
  <c r="D38" i="18"/>
  <c r="D42" i="18"/>
  <c r="D46" i="18"/>
  <c r="D50" i="18"/>
  <c r="D54" i="18"/>
  <c r="D18" i="18"/>
  <c r="D10" i="18"/>
  <c r="D14" i="18"/>
  <c r="D22" i="18"/>
  <c r="D23" i="18"/>
  <c r="D28" i="18"/>
  <c r="D19" i="18"/>
  <c r="D9" i="18"/>
  <c r="D8" i="18"/>
  <c r="D33" i="18"/>
  <c r="D37" i="18"/>
  <c r="D41" i="18"/>
  <c r="D45" i="18"/>
  <c r="D49" i="18"/>
  <c r="D53" i="18"/>
  <c r="D5" i="18"/>
  <c r="D17" i="18"/>
  <c r="D16" i="18"/>
  <c r="D11" i="18"/>
  <c r="D29" i="18"/>
  <c r="D32" i="18"/>
  <c r="D36" i="18"/>
  <c r="D40" i="18"/>
  <c r="D44" i="18"/>
  <c r="D48" i="18"/>
  <c r="D52" i="18"/>
  <c r="D56" i="18"/>
  <c r="D4" i="18"/>
  <c r="D21" i="18"/>
  <c r="D26" i="18"/>
  <c r="D59" i="18"/>
  <c r="D61" i="18"/>
  <c r="D60" i="18"/>
  <c r="D58" i="18"/>
  <c r="D57" i="18"/>
  <c r="V50" i="6"/>
  <c r="Z50" i="6"/>
  <c r="U50" i="6"/>
  <c r="Y50" i="6"/>
  <c r="T50" i="6"/>
  <c r="X50" i="6"/>
  <c r="AD50" i="6"/>
  <c r="AC50" i="6"/>
  <c r="W50" i="6"/>
  <c r="AA50" i="6"/>
  <c r="AB50" i="6"/>
  <c r="V42" i="6"/>
  <c r="Z42" i="6"/>
  <c r="U42" i="6"/>
  <c r="Y42" i="6"/>
  <c r="T42" i="6"/>
  <c r="X42" i="6"/>
  <c r="AD42" i="6"/>
  <c r="S42" i="6"/>
  <c r="AC42" i="6"/>
  <c r="W42" i="6"/>
  <c r="AA42" i="6"/>
  <c r="AB42" i="6"/>
  <c r="V38" i="6"/>
  <c r="Z38" i="6"/>
  <c r="U38" i="6"/>
  <c r="Y38" i="6"/>
  <c r="T38" i="6"/>
  <c r="X38" i="6"/>
  <c r="AD38" i="6"/>
  <c r="AC38" i="6"/>
  <c r="S38" i="6"/>
  <c r="W38" i="6"/>
  <c r="AA38" i="6"/>
  <c r="AB38" i="6"/>
  <c r="V34" i="6"/>
  <c r="Z34" i="6"/>
  <c r="U34" i="6"/>
  <c r="Y34" i="6"/>
  <c r="T34" i="6"/>
  <c r="X34" i="6"/>
  <c r="AD34" i="6"/>
  <c r="S34" i="6"/>
  <c r="AC34" i="6"/>
  <c r="W34" i="6"/>
  <c r="AA34" i="6"/>
  <c r="AB34" i="6"/>
  <c r="V30" i="6"/>
  <c r="Z30" i="6"/>
  <c r="U30" i="6"/>
  <c r="Y30" i="6"/>
  <c r="T30" i="6"/>
  <c r="X30" i="6"/>
  <c r="AD30" i="6"/>
  <c r="AC30" i="6"/>
  <c r="S30" i="6"/>
  <c r="W30" i="6"/>
  <c r="AA30" i="6"/>
  <c r="AB30" i="6"/>
  <c r="V26" i="6"/>
  <c r="Z26" i="6"/>
  <c r="U26" i="6"/>
  <c r="Y26" i="6"/>
  <c r="T26" i="6"/>
  <c r="X26" i="6"/>
  <c r="AD26" i="6"/>
  <c r="S26" i="6"/>
  <c r="AC26" i="6"/>
  <c r="W26" i="6"/>
  <c r="AA26" i="6"/>
  <c r="AB26" i="6"/>
  <c r="V22" i="6"/>
  <c r="Z22" i="6"/>
  <c r="U22" i="6"/>
  <c r="Y22" i="6"/>
  <c r="T22" i="6"/>
  <c r="X22" i="6"/>
  <c r="AD22" i="6"/>
  <c r="AC22" i="6"/>
  <c r="S22" i="6"/>
  <c r="W22" i="6"/>
  <c r="AA22" i="6"/>
  <c r="AB22" i="6"/>
  <c r="V18" i="6"/>
  <c r="Z18" i="6"/>
  <c r="U18" i="6"/>
  <c r="Y18" i="6"/>
  <c r="T18" i="6"/>
  <c r="X18" i="6"/>
  <c r="AD18" i="6"/>
  <c r="S18" i="6"/>
  <c r="AC18" i="6"/>
  <c r="W18" i="6"/>
  <c r="AA18" i="6"/>
  <c r="AB18" i="6"/>
  <c r="T51" i="6"/>
  <c r="X51" i="6"/>
  <c r="AD51" i="6"/>
  <c r="W51" i="6"/>
  <c r="AC51" i="6"/>
  <c r="V51" i="6"/>
  <c r="Z51" i="6"/>
  <c r="Y51" i="6"/>
  <c r="U51" i="6"/>
  <c r="AB51" i="6"/>
  <c r="AA51" i="6"/>
  <c r="T43" i="6"/>
  <c r="X43" i="6"/>
  <c r="AD43" i="6"/>
  <c r="S43" i="6"/>
  <c r="W43" i="6"/>
  <c r="AC43" i="6"/>
  <c r="V43" i="6"/>
  <c r="Z43" i="6"/>
  <c r="Y43" i="6"/>
  <c r="U43" i="6"/>
  <c r="AA43" i="6"/>
  <c r="AB43" i="6"/>
  <c r="T35" i="6"/>
  <c r="X35" i="6"/>
  <c r="AD35" i="6"/>
  <c r="S35" i="6"/>
  <c r="W35" i="6"/>
  <c r="AC35" i="6"/>
  <c r="V35" i="6"/>
  <c r="Z35" i="6"/>
  <c r="Y35" i="6"/>
  <c r="U35" i="6"/>
  <c r="AA35" i="6"/>
  <c r="AB35" i="6"/>
  <c r="T27" i="6"/>
  <c r="X27" i="6"/>
  <c r="AD27" i="6"/>
  <c r="S27" i="6"/>
  <c r="W27" i="6"/>
  <c r="AC27" i="6"/>
  <c r="V27" i="6"/>
  <c r="Z27" i="6"/>
  <c r="Y27" i="6"/>
  <c r="U27" i="6"/>
  <c r="AA27" i="6"/>
  <c r="AB27" i="6"/>
  <c r="T19" i="6"/>
  <c r="X19" i="6"/>
  <c r="AD19" i="6"/>
  <c r="S19" i="6"/>
  <c r="W19" i="6"/>
  <c r="AC19" i="6"/>
  <c r="V19" i="6"/>
  <c r="Z19" i="6"/>
  <c r="Y19" i="6"/>
  <c r="U19" i="6"/>
  <c r="AA19" i="6"/>
  <c r="AB19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W44" i="6"/>
  <c r="S44" i="6"/>
  <c r="AC44" i="6"/>
  <c r="AB44" i="6"/>
  <c r="AA44" i="6"/>
  <c r="V40" i="6"/>
  <c r="Z40" i="6"/>
  <c r="U40" i="6"/>
  <c r="Y40" i="6"/>
  <c r="T40" i="6"/>
  <c r="X40" i="6"/>
  <c r="AD40" i="6"/>
  <c r="W40" i="6"/>
  <c r="S40" i="6"/>
  <c r="AC40" i="6"/>
  <c r="AA40" i="6"/>
  <c r="AB40" i="6"/>
  <c r="V36" i="6"/>
  <c r="Z36" i="6"/>
  <c r="U36" i="6"/>
  <c r="Y36" i="6"/>
  <c r="T36" i="6"/>
  <c r="X36" i="6"/>
  <c r="AD36" i="6"/>
  <c r="AC36" i="6"/>
  <c r="W36" i="6"/>
  <c r="S36" i="6"/>
  <c r="AA36" i="6"/>
  <c r="AB36" i="6"/>
  <c r="V32" i="6"/>
  <c r="Z32" i="6"/>
  <c r="U32" i="6"/>
  <c r="Y32" i="6"/>
  <c r="T32" i="6"/>
  <c r="X32" i="6"/>
  <c r="AD32" i="6"/>
  <c r="W32" i="6"/>
  <c r="AC32" i="6"/>
  <c r="S32" i="6"/>
  <c r="AA32" i="6"/>
  <c r="AB32" i="6"/>
  <c r="V28" i="6"/>
  <c r="Z28" i="6"/>
  <c r="U28" i="6"/>
  <c r="Y28" i="6"/>
  <c r="T28" i="6"/>
  <c r="X28" i="6"/>
  <c r="AD28" i="6"/>
  <c r="AC28" i="6"/>
  <c r="W28" i="6"/>
  <c r="S28" i="6"/>
  <c r="AA28" i="6"/>
  <c r="AB28" i="6"/>
  <c r="V24" i="6"/>
  <c r="Z24" i="6"/>
  <c r="U24" i="6"/>
  <c r="Y24" i="6"/>
  <c r="T24" i="6"/>
  <c r="X24" i="6"/>
  <c r="AD24" i="6"/>
  <c r="W24" i="6"/>
  <c r="S24" i="6"/>
  <c r="AC24" i="6"/>
  <c r="AA24" i="6"/>
  <c r="AB24" i="6"/>
  <c r="V20" i="6"/>
  <c r="Z20" i="6"/>
  <c r="U20" i="6"/>
  <c r="Y20" i="6"/>
  <c r="T20" i="6"/>
  <c r="X20" i="6"/>
  <c r="AD20" i="6"/>
  <c r="AC20" i="6"/>
  <c r="W20" i="6"/>
  <c r="S20" i="6"/>
  <c r="AA20" i="6"/>
  <c r="AB20" i="6"/>
  <c r="L76" i="31"/>
  <c r="E4" i="31" s="1"/>
  <c r="AB76" i="29"/>
  <c r="E12" i="29" s="1"/>
  <c r="R76" i="32"/>
  <c r="E7" i="32" s="1"/>
  <c r="M76" i="26"/>
  <c r="D5" i="26" s="1"/>
  <c r="G5" i="17" s="1"/>
  <c r="T76" i="30"/>
  <c r="E8" i="30" s="1"/>
  <c r="M76" i="31"/>
  <c r="D5" i="31" s="1"/>
  <c r="M5" i="17" s="1"/>
  <c r="I76" i="31"/>
  <c r="D3" i="31" s="1"/>
  <c r="M3" i="17" s="1"/>
  <c r="J76" i="28"/>
  <c r="E3" i="28" s="1"/>
  <c r="O76" i="28"/>
  <c r="D6" i="28" s="1"/>
  <c r="J6" i="17" s="1"/>
  <c r="X76" i="25"/>
  <c r="E10" i="25" s="1"/>
  <c r="AC76" i="25"/>
  <c r="D13" i="25" s="1"/>
  <c r="F13" i="17" s="1"/>
  <c r="N76" i="28"/>
  <c r="E5" i="28" s="1"/>
  <c r="W76" i="28"/>
  <c r="D10" i="28" s="1"/>
  <c r="L10" i="19" s="1"/>
  <c r="T76" i="25"/>
  <c r="E8" i="25" s="1"/>
  <c r="X76" i="24"/>
  <c r="E10" i="24" s="1"/>
  <c r="U76" i="31"/>
  <c r="D9" i="31" s="1"/>
  <c r="O9" i="19" s="1"/>
  <c r="AD76" i="29"/>
  <c r="E13" i="29" s="1"/>
  <c r="AA76" i="30"/>
  <c r="D12" i="30" s="1"/>
  <c r="L12" i="17" s="1"/>
  <c r="Q76" i="28"/>
  <c r="D7" i="28" s="1"/>
  <c r="J7" i="17" s="1"/>
  <c r="AB76" i="26"/>
  <c r="E12" i="26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V76" i="25"/>
  <c r="E9" i="25" s="1"/>
  <c r="S75" i="1"/>
  <c r="I76" i="25"/>
  <c r="D3" i="25" s="1"/>
  <c r="G4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5" i="19" s="1"/>
  <c r="U76" i="27"/>
  <c r="D9" i="27" s="1"/>
  <c r="K9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6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E2" i="19"/>
  <c r="D6" i="17"/>
  <c r="I13" i="17"/>
  <c r="K13" i="19"/>
  <c r="L17" i="1" s="1"/>
  <c r="N6" i="19"/>
  <c r="P9" i="19"/>
  <c r="N8" i="17"/>
  <c r="H10" i="19"/>
  <c r="G9" i="17"/>
  <c r="D13" i="17"/>
  <c r="E13" i="19"/>
  <c r="F17" i="1" s="1"/>
  <c r="G12" i="19"/>
  <c r="E6" i="19"/>
  <c r="N13" i="17"/>
  <c r="P13" i="19"/>
  <c r="Q17" i="1" s="1"/>
  <c r="E7" i="17"/>
  <c r="F8" i="19"/>
  <c r="F7" i="17"/>
  <c r="G8" i="19"/>
  <c r="K4" i="19"/>
  <c r="M7" i="19"/>
  <c r="K3" i="17"/>
  <c r="L8" i="17"/>
  <c r="E8" i="19"/>
  <c r="D7" i="17"/>
  <c r="F2" i="17"/>
  <c r="H9" i="19"/>
  <c r="K11" i="19"/>
  <c r="I10" i="17"/>
  <c r="M9" i="19"/>
  <c r="N11" i="19"/>
  <c r="O2" i="19"/>
  <c r="M6" i="17"/>
  <c r="M8" i="17"/>
  <c r="O8" i="19"/>
  <c r="M7" i="17"/>
  <c r="P8" i="19"/>
  <c r="N7" i="17"/>
  <c r="P12" i="19"/>
  <c r="N11" i="17"/>
  <c r="J13" i="17"/>
  <c r="L13" i="19"/>
  <c r="M17" i="1" s="1"/>
  <c r="D3" i="17"/>
  <c r="E9" i="17"/>
  <c r="F10" i="19"/>
  <c r="F10" i="17"/>
  <c r="G4" i="17"/>
  <c r="K8" i="19"/>
  <c r="I7" i="17"/>
  <c r="L12" i="19"/>
  <c r="M4" i="19"/>
  <c r="K2" i="17"/>
  <c r="N8" i="19"/>
  <c r="L7" i="17"/>
  <c r="L13" i="17"/>
  <c r="N13" i="19"/>
  <c r="P7" i="19"/>
  <c r="N3" i="17"/>
  <c r="P6" i="19"/>
  <c r="G5" i="19"/>
  <c r="H12" i="19"/>
  <c r="G11" i="17"/>
  <c r="J2" i="17"/>
  <c r="M12" i="19"/>
  <c r="K11" i="17"/>
  <c r="E11" i="19"/>
  <c r="D10" i="17"/>
  <c r="E9" i="19"/>
  <c r="D8" i="17"/>
  <c r="E5" i="19"/>
  <c r="D5" i="17"/>
  <c r="E13" i="17"/>
  <c r="F13" i="19"/>
  <c r="G17" i="1" s="1"/>
  <c r="E8" i="17"/>
  <c r="F9" i="19"/>
  <c r="G7" i="19"/>
  <c r="F8" i="17"/>
  <c r="H11" i="19"/>
  <c r="G10" i="17"/>
  <c r="G13" i="17"/>
  <c r="H2" i="19"/>
  <c r="G6" i="17"/>
  <c r="K10" i="19"/>
  <c r="I5" i="17"/>
  <c r="K13" i="17"/>
  <c r="M13" i="19"/>
  <c r="N17" i="1" s="1"/>
  <c r="K7" i="17"/>
  <c r="M11" i="19"/>
  <c r="K10" i="17"/>
  <c r="N2" i="19"/>
  <c r="L6" i="17"/>
  <c r="L3" i="17"/>
  <c r="O6" i="19"/>
  <c r="P10" i="19"/>
  <c r="N9" i="17"/>
  <c r="P5" i="19"/>
  <c r="N5" i="17"/>
  <c r="L2" i="19"/>
  <c r="J10" i="17"/>
  <c r="E6" i="17"/>
  <c r="F2" i="19"/>
  <c r="E10" i="17"/>
  <c r="F4" i="17"/>
  <c r="H5" i="19"/>
  <c r="K12" i="19"/>
  <c r="I11" i="17"/>
  <c r="M2" i="19"/>
  <c r="K6" i="17"/>
  <c r="N4" i="19"/>
  <c r="P4" i="19"/>
  <c r="N2" i="17"/>
  <c r="F5" i="19"/>
  <c r="K6" i="19"/>
  <c r="M5" i="19"/>
  <c r="K5" i="17"/>
  <c r="E10" i="19"/>
  <c r="D9" i="17"/>
  <c r="E12" i="19"/>
  <c r="D11" i="17"/>
  <c r="E4" i="17"/>
  <c r="E3" i="17"/>
  <c r="F7" i="19"/>
  <c r="F4" i="19"/>
  <c r="F6" i="17"/>
  <c r="G2" i="19"/>
  <c r="G10" i="19"/>
  <c r="H7" i="19"/>
  <c r="G3" i="17"/>
  <c r="I8" i="17"/>
  <c r="K7" i="19"/>
  <c r="I3" i="17"/>
  <c r="K2" i="19"/>
  <c r="L5" i="19"/>
  <c r="J5" i="17"/>
  <c r="J9" i="17"/>
  <c r="M6" i="19"/>
  <c r="K4" i="17"/>
  <c r="M10" i="19"/>
  <c r="K9" i="17"/>
  <c r="L11" i="17"/>
  <c r="N5" i="19"/>
  <c r="L5" i="17"/>
  <c r="P11" i="19"/>
  <c r="N10" i="17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26" i="20" l="1"/>
  <c r="H4" i="19"/>
  <c r="F3" i="19"/>
  <c r="M25" i="20"/>
  <c r="N6" i="17"/>
  <c r="L10" i="17"/>
  <c r="M8" i="19"/>
  <c r="O7" i="19"/>
  <c r="D2" i="17"/>
  <c r="O31" i="20"/>
  <c r="Q39" i="20"/>
  <c r="E4" i="19"/>
  <c r="O32" i="20"/>
  <c r="O30" i="20"/>
  <c r="Q38" i="20"/>
  <c r="O5" i="19"/>
  <c r="G8" i="17"/>
  <c r="O4" i="19"/>
  <c r="K20" i="20"/>
  <c r="G3" i="19"/>
  <c r="E7" i="19"/>
  <c r="G13" i="19"/>
  <c r="H17" i="1" s="1"/>
  <c r="O12" i="19"/>
  <c r="P16" i="1" s="1"/>
  <c r="L11" i="19"/>
  <c r="M15" i="1" s="1"/>
  <c r="L9" i="19"/>
  <c r="O12" i="17"/>
  <c r="Q3" i="19" s="1"/>
  <c r="E5" i="17"/>
  <c r="L2" i="17"/>
  <c r="N12" i="19"/>
  <c r="O16" i="1" s="1"/>
  <c r="I9" i="17"/>
  <c r="F3" i="17"/>
  <c r="M13" i="17"/>
  <c r="O13" i="17" s="1"/>
  <c r="Q13" i="19" s="1"/>
  <c r="R17" i="1" s="1"/>
  <c r="O10" i="19"/>
  <c r="P14" i="1" s="1"/>
  <c r="F5" i="17"/>
  <c r="N9" i="19"/>
  <c r="M11" i="17"/>
  <c r="F9" i="17"/>
  <c r="I2" i="17"/>
  <c r="F11" i="17"/>
  <c r="I6" i="17"/>
  <c r="E2" i="17"/>
  <c r="F11" i="19"/>
  <c r="G15" i="1" s="1"/>
  <c r="P11" i="1"/>
  <c r="M9" i="17"/>
  <c r="J3" i="17"/>
  <c r="H6" i="19"/>
  <c r="L7" i="19"/>
  <c r="M11" i="1" s="1"/>
  <c r="E82" i="1"/>
  <c r="K82" i="1" s="1"/>
  <c r="U82" i="1" s="1"/>
  <c r="W61" i="18"/>
  <c r="K61" i="18"/>
  <c r="W4" i="18"/>
  <c r="K4" i="18"/>
  <c r="E65" i="1"/>
  <c r="K65" i="1" s="1"/>
  <c r="U65" i="1" s="1"/>
  <c r="W44" i="18"/>
  <c r="K44" i="18"/>
  <c r="K29" i="18"/>
  <c r="W29" i="18"/>
  <c r="K5" i="18"/>
  <c r="W5" i="18"/>
  <c r="E62" i="1"/>
  <c r="K62" i="1" s="1"/>
  <c r="U62" i="1" s="1"/>
  <c r="K41" i="18"/>
  <c r="W41" i="18"/>
  <c r="W9" i="18"/>
  <c r="K9" i="18"/>
  <c r="K22" i="18"/>
  <c r="W22" i="18"/>
  <c r="E75" i="1"/>
  <c r="K75" i="1" s="1"/>
  <c r="U75" i="1" s="1"/>
  <c r="W54" i="18"/>
  <c r="K54" i="18"/>
  <c r="E59" i="1"/>
  <c r="K59" i="1" s="1"/>
  <c r="U59" i="1" s="1"/>
  <c r="W38" i="18"/>
  <c r="K38" i="18"/>
  <c r="K27" i="18"/>
  <c r="W27" i="18"/>
  <c r="K15" i="18"/>
  <c r="W15" i="18"/>
  <c r="E68" i="1"/>
  <c r="K68" i="1" s="1"/>
  <c r="U68" i="1" s="1"/>
  <c r="K47" i="18"/>
  <c r="W47" i="18"/>
  <c r="K31" i="18"/>
  <c r="W31" i="18"/>
  <c r="K6" i="18"/>
  <c r="W6" i="18"/>
  <c r="K60" i="18"/>
  <c r="E81" i="1"/>
  <c r="K81" i="1" s="1"/>
  <c r="U81" i="1" s="1"/>
  <c r="W60" i="18"/>
  <c r="K21" i="18"/>
  <c r="W21" i="18"/>
  <c r="E69" i="1"/>
  <c r="K69" i="1" s="1"/>
  <c r="U69" i="1" s="1"/>
  <c r="K48" i="18"/>
  <c r="W48" i="18"/>
  <c r="W32" i="18"/>
  <c r="K32" i="18"/>
  <c r="W17" i="18"/>
  <c r="K17" i="18"/>
  <c r="E66" i="1"/>
  <c r="K66" i="1" s="1"/>
  <c r="U66" i="1" s="1"/>
  <c r="W45" i="18"/>
  <c r="K45" i="18"/>
  <c r="K8" i="18"/>
  <c r="W8" i="18"/>
  <c r="K23" i="18"/>
  <c r="W23" i="18"/>
  <c r="K18" i="18"/>
  <c r="W18" i="18"/>
  <c r="E63" i="1"/>
  <c r="K63" i="1" s="1"/>
  <c r="U63" i="1" s="1"/>
  <c r="W42" i="18"/>
  <c r="K42" i="18"/>
  <c r="W25" i="18"/>
  <c r="K25" i="18"/>
  <c r="E72" i="1"/>
  <c r="K72" i="1" s="1"/>
  <c r="U72" i="1" s="1"/>
  <c r="K51" i="18"/>
  <c r="W51" i="18"/>
  <c r="K35" i="18"/>
  <c r="W35" i="18"/>
  <c r="K24" i="18"/>
  <c r="W24" i="18"/>
  <c r="M2" i="17"/>
  <c r="L8" i="19"/>
  <c r="M12" i="1" s="1"/>
  <c r="E79" i="1"/>
  <c r="K79" i="1" s="1"/>
  <c r="U79" i="1" s="1"/>
  <c r="K58" i="18"/>
  <c r="W58" i="18"/>
  <c r="E77" i="1"/>
  <c r="K77" i="1" s="1"/>
  <c r="U77" i="1" s="1"/>
  <c r="K26" i="18"/>
  <c r="W26" i="18"/>
  <c r="E73" i="1"/>
  <c r="K73" i="1" s="1"/>
  <c r="U73" i="1" s="1"/>
  <c r="K52" i="18"/>
  <c r="W52" i="18"/>
  <c r="K36" i="18"/>
  <c r="W36" i="18"/>
  <c r="K16" i="18"/>
  <c r="W16" i="18"/>
  <c r="E70" i="1"/>
  <c r="K70" i="1" s="1"/>
  <c r="U70" i="1" s="1"/>
  <c r="K49" i="18"/>
  <c r="W49" i="18"/>
  <c r="K33" i="18"/>
  <c r="W33" i="18"/>
  <c r="K28" i="18"/>
  <c r="W28" i="18"/>
  <c r="K10" i="18"/>
  <c r="W10" i="18"/>
  <c r="E67" i="1"/>
  <c r="K67" i="1" s="1"/>
  <c r="U67" i="1" s="1"/>
  <c r="W46" i="18"/>
  <c r="K46" i="18"/>
  <c r="K30" i="18"/>
  <c r="W30" i="18"/>
  <c r="W20" i="18"/>
  <c r="K20" i="18"/>
  <c r="E76" i="1"/>
  <c r="K76" i="1" s="1"/>
  <c r="U76" i="1" s="1"/>
  <c r="K55" i="18"/>
  <c r="W55" i="18"/>
  <c r="E60" i="1"/>
  <c r="K60" i="1" s="1"/>
  <c r="U60" i="1" s="1"/>
  <c r="W39" i="18"/>
  <c r="K39" i="18"/>
  <c r="K2" i="18"/>
  <c r="W2" i="18"/>
  <c r="G2" i="17"/>
  <c r="E78" i="1"/>
  <c r="K78" i="1" s="1"/>
  <c r="U78" i="1" s="1"/>
  <c r="K57" i="18"/>
  <c r="W57" i="18"/>
  <c r="E80" i="1"/>
  <c r="K80" i="1" s="1"/>
  <c r="U80" i="1" s="1"/>
  <c r="W59" i="18"/>
  <c r="K59" i="18"/>
  <c r="K56" i="18"/>
  <c r="W56" i="18"/>
  <c r="E61" i="1"/>
  <c r="K61" i="1" s="1"/>
  <c r="U61" i="1" s="1"/>
  <c r="W40" i="18"/>
  <c r="K40" i="18"/>
  <c r="K11" i="18"/>
  <c r="W11" i="18"/>
  <c r="E74" i="1"/>
  <c r="K74" i="1" s="1"/>
  <c r="U74" i="1" s="1"/>
  <c r="K53" i="18"/>
  <c r="W53" i="18"/>
  <c r="K37" i="18"/>
  <c r="W37" i="18"/>
  <c r="K19" i="18"/>
  <c r="W19" i="18"/>
  <c r="W14" i="18"/>
  <c r="K14" i="18"/>
  <c r="E71" i="1"/>
  <c r="K71" i="1" s="1"/>
  <c r="U71" i="1" s="1"/>
  <c r="K50" i="18"/>
  <c r="W50" i="18"/>
  <c r="W34" i="18"/>
  <c r="K34" i="18"/>
  <c r="W12" i="18"/>
  <c r="K12" i="18"/>
  <c r="W7" i="18"/>
  <c r="K7" i="18"/>
  <c r="E64" i="1"/>
  <c r="K64" i="1" s="1"/>
  <c r="U64" i="1" s="1"/>
  <c r="K43" i="18"/>
  <c r="W43" i="18"/>
  <c r="W13" i="18"/>
  <c r="K13" i="18"/>
  <c r="M4" i="17"/>
  <c r="O14" i="1"/>
  <c r="N13" i="1"/>
  <c r="O11" i="17"/>
  <c r="Q12" i="19" s="1"/>
  <c r="R16" i="1" s="1"/>
  <c r="R3" i="19"/>
  <c r="N7" i="19"/>
  <c r="O11" i="1" s="1"/>
  <c r="G14" i="1"/>
  <c r="H12" i="1"/>
  <c r="Q14" i="1"/>
  <c r="P12" i="1"/>
  <c r="H13" i="1"/>
  <c r="J8" i="17"/>
  <c r="O8" i="17" s="1"/>
  <c r="G12" i="1"/>
  <c r="F13" i="1"/>
  <c r="F12" i="19"/>
  <c r="G16" i="1" s="1"/>
  <c r="J4" i="17"/>
  <c r="Q13" i="1"/>
  <c r="I14" i="1"/>
  <c r="D14" i="1"/>
  <c r="N12" i="1"/>
  <c r="O12" i="1"/>
  <c r="L13" i="1"/>
  <c r="F14" i="1"/>
  <c r="L11" i="1"/>
  <c r="Q11" i="1"/>
  <c r="L14" i="1"/>
  <c r="N11" i="1"/>
  <c r="G13" i="1"/>
  <c r="M13" i="1"/>
  <c r="F15" i="1"/>
  <c r="F16" i="1"/>
  <c r="P15" i="1"/>
  <c r="L15" i="1"/>
  <c r="L16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R13" i="19"/>
  <c r="O17" i="1"/>
  <c r="S17" i="1" s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11" i="19" l="1"/>
  <c r="R10" i="19"/>
  <c r="R12" i="19"/>
  <c r="R9" i="19"/>
  <c r="O13" i="1"/>
  <c r="S13" i="1" s="1"/>
  <c r="O9" i="17"/>
  <c r="Q10" i="19" s="1"/>
  <c r="R14" i="1" s="1"/>
  <c r="V81" i="1"/>
  <c r="V72" i="1"/>
  <c r="V82" i="1"/>
  <c r="V78" i="1"/>
  <c r="V79" i="1"/>
  <c r="V80" i="1"/>
  <c r="V71" i="1"/>
  <c r="V76" i="1"/>
  <c r="V73" i="1"/>
  <c r="V62" i="1"/>
  <c r="V63" i="1"/>
  <c r="V64" i="1"/>
  <c r="V77" i="1"/>
  <c r="V67" i="1"/>
  <c r="V66" i="1"/>
  <c r="V60" i="1"/>
  <c r="V68" i="1"/>
  <c r="V74" i="1"/>
  <c r="Q9" i="19"/>
  <c r="R13" i="1" s="1"/>
  <c r="S12" i="1"/>
  <c r="V61" i="1"/>
  <c r="V75" i="1"/>
  <c r="S15" i="1"/>
  <c r="V70" i="1"/>
  <c r="V69" i="1"/>
  <c r="V65" i="1"/>
  <c r="S16" i="1"/>
  <c r="S14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S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P41" i="2"/>
  <c r="Q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44" i="2" l="1"/>
  <c r="O41" i="2"/>
  <c r="O38" i="2"/>
  <c r="G46" i="2"/>
  <c r="S46" i="2"/>
  <c r="K47" i="2"/>
  <c r="S47" i="2"/>
  <c r="M48" i="2"/>
  <c r="S48" i="2"/>
  <c r="Q45" i="2"/>
  <c r="Q42" i="2"/>
  <c r="K26" i="2"/>
  <c r="O36" i="2"/>
  <c r="M33" i="2"/>
  <c r="O37" i="2"/>
  <c r="I51" i="2"/>
  <c r="S51" i="2"/>
  <c r="Q50" i="2"/>
  <c r="S50" i="2"/>
  <c r="O49" i="2"/>
  <c r="S49" i="2"/>
  <c r="B75" i="17"/>
  <c r="H50" i="17"/>
  <c r="J37" i="18" s="1"/>
  <c r="H49" i="17"/>
  <c r="J36" i="18" s="1"/>
  <c r="H48" i="17"/>
  <c r="J35" i="18" s="1"/>
  <c r="H47" i="17"/>
  <c r="J34" i="18" s="1"/>
  <c r="H46" i="17"/>
  <c r="J33" i="18" s="1"/>
  <c r="H45" i="17"/>
  <c r="J32" i="18" s="1"/>
  <c r="O50" i="17"/>
  <c r="S37" i="18" s="1"/>
  <c r="O49" i="17"/>
  <c r="S36" i="18" s="1"/>
  <c r="O48" i="17"/>
  <c r="S35" i="18" s="1"/>
  <c r="O47" i="17"/>
  <c r="S34" i="18" s="1"/>
  <c r="O46" i="17"/>
  <c r="S33" i="18" s="1"/>
  <c r="O45" i="17"/>
  <c r="S32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P49" i="17"/>
  <c r="V36" i="18" s="1"/>
  <c r="P45" i="17"/>
  <c r="V32" i="18" s="1"/>
  <c r="P46" i="17"/>
  <c r="V3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S19" i="18" s="1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C75" i="17" s="1"/>
  <c r="E84" i="1" s="1"/>
  <c r="H16" i="2"/>
  <c r="C16" i="6"/>
  <c r="AL36" i="6"/>
  <c r="AL32" i="6"/>
  <c r="AL22" i="6"/>
  <c r="AL18" i="6"/>
  <c r="F16" i="6"/>
  <c r="V16" i="6" l="1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P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W16" i="6"/>
  <c r="W76" i="6" s="1"/>
  <c r="D10" i="6" s="1"/>
  <c r="C10" i="17" s="1"/>
  <c r="H10" i="17" s="1"/>
  <c r="T16" i="6"/>
  <c r="T76" i="6" s="1"/>
  <c r="E8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J11" i="18" s="1"/>
  <c r="H29" i="17"/>
  <c r="H25" i="17"/>
  <c r="H21" i="17"/>
  <c r="H17" i="17"/>
  <c r="J5" i="18" s="1"/>
  <c r="H44" i="17"/>
  <c r="J31" i="18" s="1"/>
  <c r="H40" i="17"/>
  <c r="J13" i="18" s="1"/>
  <c r="H32" i="17"/>
  <c r="J24" i="18" s="1"/>
  <c r="H24" i="17"/>
  <c r="J21" i="18" s="1"/>
  <c r="H16" i="17"/>
  <c r="J3" i="18" s="1"/>
  <c r="O37" i="17"/>
  <c r="O33" i="17"/>
  <c r="O25" i="17"/>
  <c r="O17" i="17"/>
  <c r="H15" i="17"/>
  <c r="H43" i="17"/>
  <c r="J30" i="18" s="1"/>
  <c r="H39" i="17"/>
  <c r="J25" i="18" s="1"/>
  <c r="H35" i="17"/>
  <c r="H31" i="17"/>
  <c r="H27" i="17"/>
  <c r="J20" i="18" s="1"/>
  <c r="H23" i="17"/>
  <c r="J15" i="18" s="1"/>
  <c r="H19" i="17"/>
  <c r="J7" i="18" s="1"/>
  <c r="O44" i="17"/>
  <c r="S31" i="18" s="1"/>
  <c r="O40" i="17"/>
  <c r="S13" i="18" s="1"/>
  <c r="O36" i="17"/>
  <c r="S2" i="18" s="1"/>
  <c r="O32" i="17"/>
  <c r="S24" i="18" s="1"/>
  <c r="O28" i="17"/>
  <c r="S6" i="18" s="1"/>
  <c r="O24" i="17"/>
  <c r="S21" i="18" s="1"/>
  <c r="O20" i="17"/>
  <c r="O16" i="17"/>
  <c r="S3" i="18" s="1"/>
  <c r="H36" i="17"/>
  <c r="H28" i="17"/>
  <c r="H20" i="17"/>
  <c r="J4" i="18" s="1"/>
  <c r="O41" i="17"/>
  <c r="S23" i="18" s="1"/>
  <c r="O29" i="17"/>
  <c r="S22" i="18" s="1"/>
  <c r="O21" i="17"/>
  <c r="S17" i="18" s="1"/>
  <c r="O15" i="17"/>
  <c r="S9" i="18" s="1"/>
  <c r="H42" i="17"/>
  <c r="J8" i="18" s="1"/>
  <c r="H38" i="17"/>
  <c r="J9" i="18" s="1"/>
  <c r="H34" i="17"/>
  <c r="J19" i="18" s="1"/>
  <c r="H30" i="17"/>
  <c r="J28" i="18" s="1"/>
  <c r="H26" i="17"/>
  <c r="J14" i="18" s="1"/>
  <c r="H22" i="17"/>
  <c r="H18" i="17"/>
  <c r="J18" i="18" s="1"/>
  <c r="O43" i="17"/>
  <c r="S30" i="18" s="1"/>
  <c r="O39" i="17"/>
  <c r="O35" i="17"/>
  <c r="S27" i="18" s="1"/>
  <c r="O31" i="17"/>
  <c r="S12" i="18" s="1"/>
  <c r="O27" i="17"/>
  <c r="O23" i="17"/>
  <c r="S15" i="18" s="1"/>
  <c r="O19" i="17"/>
  <c r="S7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12" i="18" l="1"/>
  <c r="J16" i="18"/>
  <c r="J27" i="18"/>
  <c r="J22" i="18"/>
  <c r="J6" i="18"/>
  <c r="J29" i="18"/>
  <c r="J2" i="18"/>
  <c r="J23" i="18"/>
  <c r="S8" i="18"/>
  <c r="S25" i="18"/>
  <c r="S5" i="18"/>
  <c r="S28" i="18"/>
  <c r="S16" i="18"/>
  <c r="S18" i="18"/>
  <c r="S20" i="18"/>
  <c r="S11" i="18"/>
  <c r="S10" i="18"/>
  <c r="S4" i="18"/>
  <c r="J10" i="18"/>
  <c r="S29" i="18"/>
  <c r="S14" i="18"/>
  <c r="J17" i="18"/>
  <c r="I9" i="19"/>
  <c r="P8" i="17"/>
  <c r="S9" i="19" s="1"/>
  <c r="I11" i="19"/>
  <c r="P10" i="17"/>
  <c r="S11" i="19" s="1"/>
  <c r="T15" i="1" s="1"/>
  <c r="O75" i="17"/>
  <c r="S26" i="18"/>
  <c r="R26" i="18" s="1"/>
  <c r="J26" i="18"/>
  <c r="I26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9" i="18" l="1"/>
  <c r="R27" i="18"/>
  <c r="R10" i="18"/>
  <c r="R20" i="18"/>
  <c r="R2" i="18"/>
  <c r="R16" i="18"/>
  <c r="R6" i="18"/>
  <c r="R30" i="18"/>
  <c r="R25" i="18"/>
  <c r="R18" i="18"/>
  <c r="R21" i="18"/>
  <c r="R12" i="18"/>
  <c r="R15" i="18"/>
  <c r="R33" i="18"/>
  <c r="R32" i="18"/>
  <c r="R36" i="18"/>
  <c r="R29" i="18"/>
  <c r="R22" i="18"/>
  <c r="R5" i="18"/>
  <c r="R7" i="18"/>
  <c r="R37" i="18"/>
  <c r="R19" i="18"/>
  <c r="R8" i="18"/>
  <c r="R23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D12" i="1" s="1"/>
  <c r="C9" i="19"/>
  <c r="D13" i="1" s="1"/>
  <c r="C6" i="19"/>
  <c r="C3" i="19"/>
  <c r="R57" i="1"/>
  <c r="R43" i="1"/>
  <c r="R50" i="1"/>
  <c r="R31" i="1"/>
  <c r="R53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L76" i="6" l="1"/>
  <c r="E4" i="6" s="1"/>
  <c r="O76" i="6"/>
  <c r="D6" i="6" s="1"/>
  <c r="N76" i="6"/>
  <c r="E5" i="6" s="1"/>
  <c r="C5" i="19"/>
  <c r="I76" i="6"/>
  <c r="P76" i="6"/>
  <c r="E6" i="6" s="1"/>
  <c r="G76" i="6"/>
  <c r="D2" i="6" s="1"/>
  <c r="H76" i="6"/>
  <c r="E2" i="6" s="1"/>
  <c r="J76" i="6"/>
  <c r="E3" i="6" s="1"/>
  <c r="K76" i="6"/>
  <c r="M76" i="6"/>
  <c r="D5" i="6" s="1"/>
  <c r="Q76" i="6"/>
  <c r="D7" i="6" s="1"/>
  <c r="R76" i="6"/>
  <c r="E7" i="6" s="1"/>
  <c r="D84" i="1"/>
  <c r="B3" i="17"/>
  <c r="C7" i="19"/>
  <c r="D11" i="1" s="1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I11" i="1"/>
  <c r="R8" i="19"/>
  <c r="AO31" i="2"/>
  <c r="AO23" i="2"/>
  <c r="L57" i="1"/>
  <c r="E57" i="1"/>
  <c r="E53" i="1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3" i="19" l="1"/>
  <c r="T3" i="19" s="1"/>
  <c r="S3" i="19" s="1"/>
  <c r="J3" i="19"/>
  <c r="I3" i="19" s="1"/>
  <c r="D8" i="19"/>
  <c r="E12" i="1" s="1"/>
  <c r="K12" i="1" s="1"/>
  <c r="U12" i="1" s="1"/>
  <c r="D9" i="19"/>
  <c r="D2" i="19"/>
  <c r="T2" i="19" s="1"/>
  <c r="D5" i="19"/>
  <c r="T5" i="19" s="1"/>
  <c r="T16" i="1"/>
  <c r="J15" i="1"/>
  <c r="J12" i="1"/>
  <c r="J13" i="1"/>
  <c r="T13" i="1"/>
  <c r="T14" i="1"/>
  <c r="V15" i="1"/>
  <c r="V17" i="1"/>
  <c r="V16" i="1"/>
  <c r="R2" i="19"/>
  <c r="R6" i="19"/>
  <c r="R7" i="19"/>
  <c r="R5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6" i="19" s="1"/>
  <c r="D3" i="6"/>
  <c r="U42" i="1" l="1"/>
  <c r="J8" i="19"/>
  <c r="T8" i="19"/>
  <c r="E13" i="1"/>
  <c r="K13" i="1" s="1"/>
  <c r="U13" i="1" s="1"/>
  <c r="V14" i="1" s="1"/>
  <c r="T9" i="19"/>
  <c r="J9" i="19"/>
  <c r="J2" i="19"/>
  <c r="D7" i="19"/>
  <c r="T7" i="19" s="1"/>
  <c r="J5" i="19"/>
  <c r="D4" i="19"/>
  <c r="J4" i="19" s="1"/>
  <c r="K84" i="1"/>
  <c r="S84" i="1"/>
  <c r="T6" i="19"/>
  <c r="J6" i="19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7" i="19" s="1"/>
  <c r="C4" i="17"/>
  <c r="H4" i="17" s="1"/>
  <c r="I6" i="19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H9" i="1"/>
  <c r="H10" i="1"/>
  <c r="P44" i="17"/>
  <c r="V31" i="18" s="1"/>
  <c r="P43" i="17"/>
  <c r="V30" i="18" s="1"/>
  <c r="P41" i="17"/>
  <c r="V23" i="18" s="1"/>
  <c r="P42" i="17"/>
  <c r="P29" i="17"/>
  <c r="P34" i="17"/>
  <c r="V19" i="18" s="1"/>
  <c r="P35" i="17"/>
  <c r="V27" i="18" s="1"/>
  <c r="P38" i="17"/>
  <c r="P33" i="17"/>
  <c r="V11" i="18" s="1"/>
  <c r="P28" i="17"/>
  <c r="P32" i="17"/>
  <c r="V24" i="18" s="1"/>
  <c r="P27" i="17"/>
  <c r="V20" i="18" s="1"/>
  <c r="P30" i="17"/>
  <c r="V28" i="18" s="1"/>
  <c r="P37" i="17"/>
  <c r="V29" i="18" s="1"/>
  <c r="P36" i="17"/>
  <c r="P40" i="17"/>
  <c r="P31" i="17"/>
  <c r="P39" i="17"/>
  <c r="V25" i="18" s="1"/>
  <c r="P24" i="17"/>
  <c r="V21" i="18" s="1"/>
  <c r="P22" i="17"/>
  <c r="P26" i="17"/>
  <c r="P23" i="17"/>
  <c r="P16" i="17"/>
  <c r="P21" i="17"/>
  <c r="P17" i="17"/>
  <c r="V5" i="18" s="1"/>
  <c r="P20" i="17"/>
  <c r="V4" i="18" s="1"/>
  <c r="P25" i="17"/>
  <c r="P18" i="17"/>
  <c r="V18" i="18" s="1"/>
  <c r="P19" i="17"/>
  <c r="V7" i="18" s="1"/>
  <c r="V6" i="18" l="1"/>
  <c r="V3" i="18"/>
  <c r="V22" i="18"/>
  <c r="V8" i="18"/>
  <c r="V15" i="18"/>
  <c r="V14" i="18"/>
  <c r="V12" i="18"/>
  <c r="V13" i="18"/>
  <c r="V16" i="18"/>
  <c r="V10" i="18"/>
  <c r="V2" i="18"/>
  <c r="I8" i="19"/>
  <c r="E11" i="1"/>
  <c r="K11" i="1" s="1"/>
  <c r="V17" i="18"/>
  <c r="I2" i="19"/>
  <c r="V13" i="1"/>
  <c r="I5" i="19"/>
  <c r="I4" i="19"/>
  <c r="J7" i="1" s="1"/>
  <c r="J7" i="19"/>
  <c r="Q4" i="19"/>
  <c r="P2" i="17"/>
  <c r="I31" i="18"/>
  <c r="I16" i="18"/>
  <c r="I15" i="18"/>
  <c r="I9" i="18"/>
  <c r="I34" i="18"/>
  <c r="I32" i="18"/>
  <c r="I12" i="18"/>
  <c r="I5" i="18"/>
  <c r="I7" i="18"/>
  <c r="I20" i="18"/>
  <c r="I6" i="18"/>
  <c r="I4" i="18"/>
  <c r="I11" i="18"/>
  <c r="I28" i="18"/>
  <c r="I22" i="18"/>
  <c r="I17" i="18"/>
  <c r="I38" i="18"/>
  <c r="I10" i="18"/>
  <c r="I27" i="18"/>
  <c r="I14" i="18"/>
  <c r="I37" i="18"/>
  <c r="I2" i="18"/>
  <c r="I24" i="18"/>
  <c r="I36" i="18"/>
  <c r="I21" i="18"/>
  <c r="I19" i="18"/>
  <c r="I35" i="18"/>
  <c r="I30" i="18"/>
  <c r="I29" i="18"/>
  <c r="I33" i="18"/>
  <c r="I8" i="18"/>
  <c r="I25" i="18"/>
  <c r="I23" i="18"/>
  <c r="I13" i="18"/>
  <c r="I18" i="18"/>
  <c r="Q5" i="19"/>
  <c r="Q2" i="19"/>
  <c r="Q7" i="19"/>
  <c r="Q8" i="19"/>
  <c r="Q6" i="19"/>
  <c r="V48" i="1"/>
  <c r="R3" i="18"/>
  <c r="V58" i="1"/>
  <c r="V57" i="1"/>
  <c r="T4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5" i="19" s="1"/>
  <c r="P6" i="17"/>
  <c r="S2" i="19" s="1"/>
  <c r="P7" i="17"/>
  <c r="S8" i="19" s="1"/>
  <c r="P3" i="17"/>
  <c r="S7" i="19" s="1"/>
  <c r="M19" i="1"/>
  <c r="H19" i="1"/>
  <c r="N19" i="1"/>
  <c r="E6" i="1"/>
  <c r="K6" i="1" s="1"/>
  <c r="E7" i="1"/>
  <c r="K7" i="1" s="1"/>
  <c r="E8" i="1"/>
  <c r="K8" i="1" s="1"/>
  <c r="P15" i="17"/>
  <c r="V9" i="18" s="1"/>
  <c r="P4" i="17"/>
  <c r="S6" i="19" s="1"/>
  <c r="J53" i="1" l="1"/>
  <c r="J23" i="1"/>
  <c r="R6" i="1"/>
  <c r="J10" i="1"/>
  <c r="J28" i="1"/>
  <c r="J24" i="1"/>
  <c r="J39" i="1"/>
  <c r="J36" i="1"/>
  <c r="J46" i="1"/>
  <c r="J25" i="1"/>
  <c r="J31" i="1"/>
  <c r="J47" i="1"/>
  <c r="J29" i="1"/>
  <c r="P75" i="17"/>
  <c r="V26" i="18"/>
  <c r="U26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R24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14" i="18"/>
  <c r="U19" i="18"/>
  <c r="R38" i="18"/>
  <c r="U6" i="18"/>
  <c r="U10" i="18"/>
  <c r="U8" i="18"/>
  <c r="U37" i="18"/>
  <c r="U22" i="18"/>
  <c r="R11" i="18"/>
  <c r="R4" i="18"/>
  <c r="R27" i="1" s="1"/>
  <c r="R28" i="18"/>
  <c r="R32" i="1" s="1"/>
  <c r="U29" i="18"/>
  <c r="U36" i="18"/>
  <c r="R24" i="18"/>
  <c r="R36" i="1" s="1"/>
  <c r="U5" i="18"/>
  <c r="U18" i="18"/>
  <c r="U20" i="18"/>
  <c r="U12" i="18"/>
  <c r="R13" i="18"/>
  <c r="R34" i="18"/>
  <c r="R54" i="1" s="1"/>
  <c r="R35" i="18"/>
  <c r="U9" i="18"/>
  <c r="U27" i="18"/>
  <c r="U16" i="18"/>
  <c r="U21" i="18"/>
  <c r="U25" i="18"/>
  <c r="U30" i="18"/>
  <c r="U33" i="18"/>
  <c r="U7" i="18"/>
  <c r="U2" i="18"/>
  <c r="R14" i="18"/>
  <c r="R30" i="1" s="1"/>
  <c r="U15" i="18"/>
  <c r="R17" i="18"/>
  <c r="R31" i="18"/>
  <c r="S4" i="19"/>
  <c r="T7" i="1" s="1"/>
  <c r="U3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49" i="1" l="1"/>
  <c r="R45" i="1"/>
  <c r="T8" i="1"/>
  <c r="R44" i="1"/>
  <c r="R26" i="1"/>
  <c r="R25" i="1"/>
  <c r="R35" i="1"/>
  <c r="T10" i="1"/>
  <c r="R39" i="1"/>
  <c r="R46" i="1"/>
  <c r="T50" i="1"/>
  <c r="T42" i="1"/>
  <c r="T45" i="1"/>
  <c r="J84" i="1"/>
  <c r="T31" i="1"/>
  <c r="R28" i="1"/>
  <c r="R29" i="1"/>
  <c r="R55" i="1"/>
  <c r="R56" i="1"/>
  <c r="R40" i="1"/>
  <c r="R41" i="1"/>
  <c r="T30" i="1"/>
  <c r="R33" i="1"/>
  <c r="R34" i="1"/>
  <c r="R47" i="1"/>
  <c r="R48" i="1"/>
  <c r="T24" i="1"/>
  <c r="R37" i="1"/>
  <c r="R38" i="1"/>
  <c r="T57" i="1"/>
  <c r="R58" i="1"/>
  <c r="R59" i="1"/>
  <c r="R51" i="1"/>
  <c r="R52" i="1"/>
  <c r="T43" i="1"/>
  <c r="U24" i="18"/>
  <c r="T36" i="1" s="1"/>
  <c r="U13" i="18"/>
  <c r="U23" i="18"/>
  <c r="U31" i="18"/>
  <c r="T51" i="1" s="1"/>
  <c r="U32" i="18"/>
  <c r="U11" i="18"/>
  <c r="U17" i="18"/>
  <c r="T29" i="1" s="1"/>
  <c r="U35" i="18"/>
  <c r="U38" i="18"/>
  <c r="U4" i="18"/>
  <c r="T27" i="1" s="1"/>
  <c r="U34" i="18"/>
  <c r="T54" i="1" s="1"/>
  <c r="U28" i="18"/>
  <c r="T37" i="1" s="1"/>
  <c r="J6" i="1"/>
  <c r="T6" i="1"/>
  <c r="V11" i="1"/>
  <c r="V10" i="1"/>
  <c r="T23" i="1"/>
  <c r="R19" i="1"/>
  <c r="V8" i="1"/>
  <c r="V9" i="1"/>
  <c r="V7" i="1"/>
  <c r="U19" i="1"/>
  <c r="T25" i="1" l="1"/>
  <c r="T34" i="1"/>
  <c r="T26" i="1"/>
  <c r="T49" i="1"/>
  <c r="T35" i="1"/>
  <c r="T44" i="1"/>
  <c r="T33" i="1"/>
  <c r="T47" i="1"/>
  <c r="T39" i="1"/>
  <c r="T46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<sst xmlns="http://schemas.openxmlformats.org/spreadsheetml/2006/main" count="696" uniqueCount="180">
  <si>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</si>
  <si>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</si>
  <si>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</si>
  <si>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</si>
  <si>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</si>
  <si>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</si>
  <si>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</si>
  <si>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</si>
  <si>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</si>
  <si>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</si>
  <si>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</si>
  <si>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</si>
  <si>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</si>
  <si>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</si>
  <si>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</si>
  <si>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</si>
  <si>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</si>
  <si>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</si>
  <si>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</si>
  <si>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</si>
  <si>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</si>
  <si>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</si>
  <si>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</si>
  <si>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</si>
  <si>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</si>
  <si>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</si>
  <si>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</si>
  <si>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</si>
  <si>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</si>
  <si>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</si>
  <si>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</si>
  <si>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</si>
  <si>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</si>
  <si>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</si>
  <si>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</si>
  <si>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</si>
  <si>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</si>
  <si>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</si>
  <si>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</si>
  <si>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</si>
  <si>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</si>
  <si>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</si>
  <si>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</si>
  <si>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</si>
  <si>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</si>
  <si>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</si>
  <si>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</si>
  <si>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</si>
  <si>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</si>
  <si>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</si>
  <si>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</si>
  <si>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</si>
  <si>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</si>
  <si>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</si>
  <si>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</si>
  <si>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</si>
  <si>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</si>
  <si>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</si>
  <si>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</si>
  <si>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</si>
  <si>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</si>
  <si>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</si>
  <si>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</si>
  <si>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</si>
  <si>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</si>
  <si>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</si>
  <si>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</si>
  <si>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</si>
  <si>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</si>
  <si>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</si>
  <si>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</si>
  <si>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</si>
  <si>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</si>
  <si>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</si>
  <si>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</si>
  <si>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</si>
  <si>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</si>
  <si>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</si>
  <si>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</si>
  <si>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</si>
  <si>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</si>
  <si>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</si>
  <si>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</si>
  <si>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</si>
  <si>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</si>
  <si>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</si>
  <si>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</si>
  <si>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</si>
  <si>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</si>
  <si>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</si>
  <si>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</si>
  <si>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</si>
  <si>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</si>
  <si>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</si>
  <si>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</si>
  <si>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</si>
  <si>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</si>
  <si>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</si>
  <si>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</si>
  <si>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</si>
  <si>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</si>
  <si>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</si>
  <si>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</si>
  <si>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</si>
  <si>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</si>
  <si>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</si>
  <si>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</si>
  <si>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</si>
  <si>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</si>
  <si>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</si>
  <si>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</si>
  <si>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</si>
  <si>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</si>
  <si>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</si>
  <si>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</si>
  <si>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</si>
  <si>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</si>
  <si>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</si>
  <si>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</si>
  <si>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</si>
  <si>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</si>
  <si>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</si>
  <si>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</si>
  <si>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</si>
  <si>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</si>
  <si>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</si>
  <si>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</si>
  <si>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</si>
  <si>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</si>
  <si>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</si>
  <si>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</si>
  <si>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</si>
  <si>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</si>
  <si>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</si>
  <si>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</si>
  <si>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</si>
  <si>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</si>
  <si>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</si>
  <si>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</si>
  <si>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Wotte Lia</t>
  </si>
  <si>
    <t>Wotte Hannes</t>
  </si>
  <si>
    <t>05.01.2011</t>
  </si>
  <si>
    <t>Heiner Krull</t>
  </si>
  <si>
    <t>05954659</t>
  </si>
  <si>
    <t>Gretenabeln Elias</t>
  </si>
  <si>
    <t>14.06.2011</t>
  </si>
  <si>
    <t>Helmer Maike</t>
  </si>
  <si>
    <t>07.07.2011</t>
  </si>
  <si>
    <t>09.06.2011</t>
  </si>
  <si>
    <t>Többen Jannes</t>
  </si>
  <si>
    <t>Lüken Arne</t>
  </si>
  <si>
    <t>25.01.2011</t>
  </si>
  <si>
    <t>02.03.2011</t>
  </si>
  <si>
    <t>x</t>
  </si>
  <si>
    <t>Spahnharenstätte</t>
  </si>
  <si>
    <t>Suhle Annalena</t>
  </si>
  <si>
    <t>Gäken Lena</t>
  </si>
  <si>
    <t>Engbers Hannes</t>
  </si>
  <si>
    <t>04.11.2011</t>
  </si>
  <si>
    <t>Runde Marcel</t>
  </si>
  <si>
    <t>07.05.2010</t>
  </si>
  <si>
    <t>Jansen Lars</t>
  </si>
  <si>
    <t>22.05.2010</t>
  </si>
  <si>
    <t>Hellweg Thea</t>
  </si>
  <si>
    <t>10.2010</t>
  </si>
  <si>
    <t>Bruns Henrik</t>
  </si>
  <si>
    <t xml:space="preserve">Buschen Johann </t>
  </si>
  <si>
    <t>12.2010</t>
  </si>
  <si>
    <t>12.2011</t>
  </si>
  <si>
    <t>Preut Jannis</t>
  </si>
  <si>
    <t>Fleschenberg Jana</t>
  </si>
  <si>
    <t>von Seggern Moritz</t>
  </si>
  <si>
    <t>24.07.2011</t>
  </si>
  <si>
    <t>11.04.2011</t>
  </si>
  <si>
    <t>Jansen Daniel</t>
  </si>
  <si>
    <t>05.08.2011</t>
  </si>
  <si>
    <t>Kohnen Saskia</t>
  </si>
  <si>
    <t>24.11.2010</t>
  </si>
  <si>
    <t>Niemann Paul</t>
  </si>
  <si>
    <t>20.01.2010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</si>
</sst>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50800</xdr:colOff>
          <xdr:row>19</xdr:row>
          <xdr:rowOff>63500</xdr:rowOff>
        </xdr:from>
        <xdr:to>
          <xdr:col>8</xdr:col>
          <xdr:colOff>273050</xdr:colOff>
          <xdr:row>21</xdr:row>
          <xdr:rowOff>69850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C22" sqref="C22"/>
    </sheetView>
  </sheetViews>
  <sheetFormatPr baseColWidth="10" defaultColWidth="11.453125" defaultRowHeight="15.5" x14ac:dyDescent="0.35"/>
  <cols>
    <col min="1" max="1" width="7.26953125" style="24" customWidth="1"/>
    <col min="2" max="2" width="29.453125" style="20" customWidth="1"/>
    <col min="3" max="3" width="20.81640625" style="20" customWidth="1"/>
    <col min="4" max="9" width="9.81640625" style="22" customWidth="1"/>
    <col min="10" max="10" width="9.81640625" style="23" customWidth="1"/>
    <col min="11" max="11" width="12.7265625" style="22" customWidth="1"/>
    <col min="12" max="18" width="9.81640625" style="22" customWidth="1"/>
    <col min="19" max="19" width="11" style="22" customWidth="1"/>
    <col min="20" max="20" width="9.81640625" style="23" customWidth="1"/>
    <col min="21" max="21" width="12.7265625" style="22" customWidth="1"/>
    <col min="22" max="22" width="9.1796875" style="86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1" t="s">
        <v>121</v>
      </c>
      <c r="E3" s="111" t="s">
        <v>122</v>
      </c>
      <c r="F3" s="111" t="s">
        <v>123</v>
      </c>
      <c r="G3" s="111" t="s">
        <v>124</v>
      </c>
      <c r="H3" s="111"/>
      <c r="I3" s="111"/>
      <c r="J3" s="159" t="s">
        <v>1</v>
      </c>
      <c r="K3" s="159"/>
      <c r="L3" s="111" t="s">
        <v>125</v>
      </c>
      <c r="M3" s="111" t="s">
        <v>126</v>
      </c>
      <c r="N3" s="111" t="s">
        <v>127</v>
      </c>
      <c r="O3" s="111" t="s">
        <v>128</v>
      </c>
      <c r="P3" s="111" t="s">
        <v>129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35">
      <c r="A4" s="29" t="s">
        <v>2</v>
      </c>
      <c r="B4" s="147" t="s">
        <v>47</v>
      </c>
      <c r="C4" s="148"/>
      <c r="D4" s="30" t="s">
        <v>130</v>
      </c>
      <c r="E4" s="30" t="s">
        <v>131</v>
      </c>
      <c r="F4" s="30" t="s">
        <v>132</v>
      </c>
      <c r="G4" s="30" t="s">
        <v>133</v>
      </c>
      <c r="H4" s="30"/>
      <c r="I4" s="30"/>
      <c r="J4" s="29" t="s">
        <v>0</v>
      </c>
      <c r="K4" s="31" t="s">
        <v>4</v>
      </c>
      <c r="L4" s="30" t="s">
        <v>134</v>
      </c>
      <c r="M4" s="30" t="s">
        <v>135</v>
      </c>
      <c r="N4" s="30" t="s">
        <v>138</v>
      </c>
      <c r="O4" s="30" t="s">
        <v>136</v>
      </c>
      <c r="P4" s="30" t="s">
        <v>137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5">
      <c r="A6" s="35">
        <v>1</v>
      </c>
      <c r="B6" s="150" t="str">
        <f>'Übersicht Gruppen'!B2</f>
        <v>Lähden</v>
      </c>
      <c r="C6" s="151"/>
      <c r="D6" s="36">
        <f>'Übersicht Gruppen'!C2</f>
        <v>565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565</v>
      </c>
      <c r="K6" s="38">
        <f t="shared" ref="K6:K17" si="0">SUM(D6:I6)</f>
        <v>565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565</v>
      </c>
      <c r="U6" s="38">
        <f>SUM(S6+K6)</f>
        <v>565</v>
      </c>
      <c r="V6" s="155"/>
    </row>
    <row r="7" spans="1:22" ht="20.25" customHeight="1" x14ac:dyDescent="0.35">
      <c r="A7" s="39">
        <v>2</v>
      </c>
      <c r="B7" s="152" t="str">
        <f>'Übersicht Gruppen'!B3</f>
        <v>Esterwegen</v>
      </c>
      <c r="C7" s="153"/>
      <c r="D7" s="40">
        <f>'Übersicht Gruppen'!C3</f>
        <v>519.5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0"/>
        <v>519.5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519.5</v>
      </c>
      <c r="V7" s="42">
        <f>(U6-U7)*-1</f>
        <v>-45.5</v>
      </c>
    </row>
    <row r="8" spans="1:22" ht="20.25" customHeight="1" x14ac:dyDescent="0.35">
      <c r="A8" s="43">
        <v>3</v>
      </c>
      <c r="B8" s="150" t="str">
        <f>'Übersicht Gruppen'!B4</f>
        <v>Lorup</v>
      </c>
      <c r="C8" s="151"/>
      <c r="D8" s="36">
        <f>'Übersicht Gruppen'!C4</f>
        <v>394.90000000000003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394.90000000000003</v>
      </c>
      <c r="K8" s="38">
        <f t="shared" si="0"/>
        <v>394.90000000000003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394.90000000000003</v>
      </c>
      <c r="U8" s="38">
        <f t="shared" si="2"/>
        <v>394.90000000000003</v>
      </c>
      <c r="V8" s="38">
        <f t="shared" ref="V8:V17" si="3">(U7-U8)*-1</f>
        <v>-124.59999999999997</v>
      </c>
    </row>
    <row r="9" spans="1:22" ht="20.25" customHeight="1" x14ac:dyDescent="0.35">
      <c r="A9" s="29">
        <v>4</v>
      </c>
      <c r="B9" s="152" t="str">
        <f>'Übersicht Gruppen'!B5</f>
        <v>Spahnharenstätte</v>
      </c>
      <c r="C9" s="153"/>
      <c r="D9" s="40">
        <f>'Übersicht Gruppen'!C5</f>
        <v>318.60000000000002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318.60000000000002</v>
      </c>
      <c r="K9" s="42">
        <f t="shared" si="0"/>
        <v>318.60000000000002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318.60000000000002</v>
      </c>
      <c r="U9" s="42">
        <f t="shared" si="2"/>
        <v>318.60000000000002</v>
      </c>
      <c r="V9" s="42">
        <f t="shared" si="3"/>
        <v>-76.300000000000011</v>
      </c>
    </row>
    <row r="10" spans="1:22" ht="20.25" customHeight="1" x14ac:dyDescent="0.35">
      <c r="A10" s="44">
        <v>5</v>
      </c>
      <c r="B10" s="150" t="str">
        <f>'Übersicht Gruppen'!B6</f>
        <v>Börgermoor</v>
      </c>
      <c r="C10" s="151"/>
      <c r="D10" s="36">
        <f>'Übersicht Gruppen'!C6</f>
        <v>183.4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183.4</v>
      </c>
      <c r="K10" s="38">
        <f t="shared" si="0"/>
        <v>183.4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183.4</v>
      </c>
      <c r="U10" s="38">
        <f t="shared" si="2"/>
        <v>183.4</v>
      </c>
      <c r="V10" s="38">
        <f t="shared" si="3"/>
        <v>-135.20000000000002</v>
      </c>
    </row>
    <row r="11" spans="1:22" ht="20.25" customHeight="1" x14ac:dyDescent="0.35">
      <c r="A11" s="45">
        <v>6</v>
      </c>
      <c r="B11" s="152" t="str">
        <f>'Übersicht Gruppen'!B7</f>
        <v>Sögel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-183.4</v>
      </c>
    </row>
    <row r="12" spans="1:22" ht="20.25" customHeight="1" x14ac:dyDescent="0.3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3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3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3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3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3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3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35">
      <c r="A19" s="22"/>
      <c r="B19" s="22"/>
      <c r="C19" s="50" t="s">
        <v>30</v>
      </c>
      <c r="D19" s="36">
        <f>AVERAGE(D6:D11)</f>
        <v>330.23333333333335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243.65</v>
      </c>
      <c r="K19" s="38">
        <f>SUM(K6:K11)/6</f>
        <v>330.23333333333335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243.65</v>
      </c>
      <c r="U19" s="38">
        <f t="shared" si="4"/>
        <v>330.23333333333335</v>
      </c>
      <c r="V19" s="53"/>
    </row>
    <row r="20" spans="1:22" s="51" customFormat="1" ht="9.75" customHeight="1" x14ac:dyDescent="0.3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3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3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35">
      <c r="A23" s="50">
        <v>1</v>
      </c>
      <c r="B23" s="54" t="str">
        <f>'Übersicht Schützen'!A2</f>
        <v>Hellweg Thea</v>
      </c>
      <c r="C23" s="88" t="str">
        <f>'Übersicht Schützen'!B2</f>
        <v>Lähden</v>
      </c>
      <c r="D23" s="55">
        <f>'Übersicht Schützen'!C2</f>
        <v>191.8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191.8</v>
      </c>
      <c r="K23" s="38">
        <f>SUM(D23:I23)</f>
        <v>191.8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191.8</v>
      </c>
      <c r="U23" s="38">
        <f>SUM(K23+S23)</f>
        <v>191.8</v>
      </c>
      <c r="V23" s="155"/>
    </row>
    <row r="24" spans="1:22" s="51" customFormat="1" ht="18" customHeight="1" x14ac:dyDescent="0.35">
      <c r="A24" s="29">
        <v>2</v>
      </c>
      <c r="B24" s="57" t="str">
        <f>'Übersicht Schützen'!A3</f>
        <v xml:space="preserve">Buschen Johann </v>
      </c>
      <c r="C24" s="89" t="str">
        <f>'Übersicht Schützen'!B3</f>
        <v>Lähden</v>
      </c>
      <c r="D24" s="58">
        <f>'Übersicht Schützen'!C3</f>
        <v>188.7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188.7</v>
      </c>
      <c r="K24" s="42">
        <f>SUM(D24:I24)</f>
        <v>188.7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188.7</v>
      </c>
      <c r="U24" s="42">
        <f t="shared" ref="U24:U58" si="6">SUM(K24+S24)</f>
        <v>188.7</v>
      </c>
      <c r="V24" s="42">
        <f>(U23-U24)*-1</f>
        <v>-3.1000000000000227</v>
      </c>
    </row>
    <row r="25" spans="1:22" s="51" customFormat="1" ht="18" customHeight="1" x14ac:dyDescent="0.35">
      <c r="A25" s="50">
        <v>3</v>
      </c>
      <c r="B25" s="54" t="str">
        <f>'Übersicht Schützen'!A4</f>
        <v>Gäken Lena</v>
      </c>
      <c r="C25" s="88" t="str">
        <f>'Übersicht Schützen'!B4</f>
        <v>Esterwegen</v>
      </c>
      <c r="D25" s="55">
        <f>'Übersicht Schützen'!C4</f>
        <v>186.7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186.7</v>
      </c>
      <c r="K25" s="38">
        <f t="shared" ref="K25:K58" si="7">SUM(D25:I25)</f>
        <v>186.7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186.7</v>
      </c>
      <c r="U25" s="38">
        <f t="shared" si="6"/>
        <v>186.7</v>
      </c>
      <c r="V25" s="38">
        <f t="shared" ref="V25:V52" si="8">(U24-U25)*-1</f>
        <v>-2</v>
      </c>
    </row>
    <row r="26" spans="1:22" s="51" customFormat="1" ht="18" customHeight="1" x14ac:dyDescent="0.35">
      <c r="A26" s="52">
        <v>4</v>
      </c>
      <c r="B26" s="57" t="str">
        <f>'Übersicht Schützen'!A5</f>
        <v>Bruns Henrik</v>
      </c>
      <c r="C26" s="89" t="str">
        <f>'Übersicht Schützen'!B5</f>
        <v>Lähden</v>
      </c>
      <c r="D26" s="58">
        <f>'Übersicht Schützen'!C5</f>
        <v>184.5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184.5</v>
      </c>
      <c r="K26" s="42">
        <f t="shared" si="7"/>
        <v>184.5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184.5</v>
      </c>
      <c r="U26" s="42">
        <f t="shared" si="6"/>
        <v>184.5</v>
      </c>
      <c r="V26" s="42">
        <f t="shared" si="8"/>
        <v>-2.1999999999999886</v>
      </c>
    </row>
    <row r="27" spans="1:22" s="51" customFormat="1" ht="18" customHeight="1" x14ac:dyDescent="0.35">
      <c r="A27" s="43">
        <v>5</v>
      </c>
      <c r="B27" s="54" t="str">
        <f>'Übersicht Schützen'!A6</f>
        <v>Suhle Annalena</v>
      </c>
      <c r="C27" s="88" t="str">
        <f>'Übersicht Schützen'!B6</f>
        <v>Esterwegen</v>
      </c>
      <c r="D27" s="55">
        <f>'Übersicht Schützen'!C6</f>
        <v>177.9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177.9</v>
      </c>
      <c r="K27" s="38">
        <f t="shared" si="7"/>
        <v>177.9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177.9</v>
      </c>
      <c r="U27" s="38">
        <f t="shared" si="6"/>
        <v>177.9</v>
      </c>
      <c r="V27" s="38">
        <f t="shared" si="8"/>
        <v>-6.5999999999999943</v>
      </c>
    </row>
    <row r="28" spans="1:22" s="51" customFormat="1" ht="18" customHeight="1" x14ac:dyDescent="0.35">
      <c r="A28" s="29">
        <v>6</v>
      </c>
      <c r="B28" s="57" t="str">
        <f>'Übersicht Schützen'!A7</f>
        <v>Preut Jannis</v>
      </c>
      <c r="C28" s="89" t="str">
        <f>'Übersicht Schützen'!B7</f>
        <v>Lähden</v>
      </c>
      <c r="D28" s="58">
        <f>'Übersicht Schützen'!C7</f>
        <v>173.7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173.7</v>
      </c>
      <c r="K28" s="42">
        <f t="shared" si="7"/>
        <v>173.7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173.7</v>
      </c>
      <c r="U28" s="42">
        <f t="shared" si="6"/>
        <v>173.7</v>
      </c>
      <c r="V28" s="42">
        <f t="shared" si="8"/>
        <v>-4.2000000000000171</v>
      </c>
    </row>
    <row r="29" spans="1:22" s="51" customFormat="1" ht="18" customHeight="1" x14ac:dyDescent="0.35">
      <c r="A29" s="50">
        <v>7</v>
      </c>
      <c r="B29" s="54" t="str">
        <f>'Übersicht Schützen'!A8</f>
        <v>Jansen Daniel</v>
      </c>
      <c r="C29" s="88" t="str">
        <f>'Übersicht Schützen'!B8</f>
        <v>Esterwegen</v>
      </c>
      <c r="D29" s="55">
        <f>'Übersicht Schützen'!C8</f>
        <v>154.9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154.9</v>
      </c>
      <c r="K29" s="38">
        <f t="shared" si="7"/>
        <v>154.9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154.9</v>
      </c>
      <c r="U29" s="38">
        <f t="shared" si="6"/>
        <v>154.9</v>
      </c>
      <c r="V29" s="38">
        <f t="shared" si="8"/>
        <v>-18.799999999999983</v>
      </c>
    </row>
    <row r="30" spans="1:22" s="51" customFormat="1" ht="18" customHeight="1" x14ac:dyDescent="0.35">
      <c r="A30" s="29">
        <v>8</v>
      </c>
      <c r="B30" s="57" t="str">
        <f>'Übersicht Schützen'!A9</f>
        <v>Wotte Lia</v>
      </c>
      <c r="C30" s="89" t="str">
        <f>'Übersicht Schützen'!B9</f>
        <v>Lorup</v>
      </c>
      <c r="D30" s="58">
        <f>'Übersicht Schützen'!C9</f>
        <v>148.9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148.9</v>
      </c>
      <c r="K30" s="42">
        <f t="shared" si="7"/>
        <v>148.9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148.9</v>
      </c>
      <c r="U30" s="42">
        <f t="shared" si="6"/>
        <v>148.9</v>
      </c>
      <c r="V30" s="42">
        <f t="shared" si="8"/>
        <v>-6</v>
      </c>
    </row>
    <row r="31" spans="1:22" s="51" customFormat="1" ht="18" customHeight="1" x14ac:dyDescent="0.35">
      <c r="A31" s="43">
        <v>9</v>
      </c>
      <c r="B31" s="54" t="str">
        <f>'Übersicht Schützen'!A10</f>
        <v>Wotte Hannes</v>
      </c>
      <c r="C31" s="88" t="str">
        <f>'Übersicht Schützen'!B10</f>
        <v>Lorup</v>
      </c>
      <c r="D31" s="55">
        <f>'Übersicht Schützen'!C10</f>
        <v>135.30000000000001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135.30000000000001</v>
      </c>
      <c r="K31" s="38">
        <f t="shared" si="7"/>
        <v>135.30000000000001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135.30000000000001</v>
      </c>
      <c r="U31" s="38">
        <f t="shared" si="6"/>
        <v>135.30000000000001</v>
      </c>
      <c r="V31" s="38">
        <f t="shared" si="8"/>
        <v>-13.599999999999994</v>
      </c>
    </row>
    <row r="32" spans="1:22" s="51" customFormat="1" ht="18" customHeight="1" x14ac:dyDescent="0.35">
      <c r="A32" s="52">
        <v>10</v>
      </c>
      <c r="B32" s="57" t="str">
        <f>'Übersicht Schützen'!A11</f>
        <v>Kohnen Saskia</v>
      </c>
      <c r="C32" s="89" t="str">
        <f>'Übersicht Schützen'!B11</f>
        <v>Börgermoor</v>
      </c>
      <c r="D32" s="58">
        <f>'Übersicht Schützen'!C11</f>
        <v>134.9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134.9</v>
      </c>
      <c r="K32" s="42">
        <f t="shared" si="7"/>
        <v>134.9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134.9</v>
      </c>
      <c r="U32" s="42">
        <f t="shared" si="6"/>
        <v>134.9</v>
      </c>
      <c r="V32" s="42">
        <f t="shared" si="8"/>
        <v>-0.40000000000000568</v>
      </c>
    </row>
    <row r="33" spans="1:44" s="51" customFormat="1" ht="18" customHeight="1" x14ac:dyDescent="0.35">
      <c r="A33" s="50">
        <v>11</v>
      </c>
      <c r="B33" s="54" t="str">
        <f>'Übersicht Schützen'!A12</f>
        <v>Runde Marcel</v>
      </c>
      <c r="C33" s="88" t="str">
        <f>'Übersicht Schützen'!B12</f>
        <v>Spahnharenstätte</v>
      </c>
      <c r="D33" s="55">
        <f>'Übersicht Schützen'!C12</f>
        <v>126.7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126.7</v>
      </c>
      <c r="K33" s="38">
        <f t="shared" si="7"/>
        <v>126.7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126.7</v>
      </c>
      <c r="U33" s="38">
        <f t="shared" si="6"/>
        <v>126.7</v>
      </c>
      <c r="V33" s="38">
        <f t="shared" si="8"/>
        <v>-8.2000000000000028</v>
      </c>
    </row>
    <row r="34" spans="1:44" s="51" customFormat="1" ht="18" customHeight="1" x14ac:dyDescent="0.35">
      <c r="A34" s="29">
        <v>12</v>
      </c>
      <c r="B34" s="57" t="str">
        <f>'Übersicht Schützen'!A13</f>
        <v>Jansen Lars</v>
      </c>
      <c r="C34" s="89" t="str">
        <f>'Übersicht Schützen'!B13</f>
        <v>Spahnharenstätte</v>
      </c>
      <c r="D34" s="58">
        <f>'Übersicht Schützen'!C13</f>
        <v>124.4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124.4</v>
      </c>
      <c r="K34" s="42">
        <f t="shared" si="7"/>
        <v>124.4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124.4</v>
      </c>
      <c r="U34" s="42">
        <f t="shared" si="6"/>
        <v>124.4</v>
      </c>
      <c r="V34" s="42">
        <f t="shared" si="8"/>
        <v>-2.2999999999999972</v>
      </c>
    </row>
    <row r="35" spans="1:44" s="51" customFormat="1" ht="18" customHeight="1" x14ac:dyDescent="0.35">
      <c r="A35" s="50">
        <v>13</v>
      </c>
      <c r="B35" s="54" t="str">
        <f>'Übersicht Schützen'!A14</f>
        <v>Gretenabeln Elias</v>
      </c>
      <c r="C35" s="88" t="str">
        <f>'Übersicht Schützen'!B14</f>
        <v>Lorup</v>
      </c>
      <c r="D35" s="55">
        <f>'Übersicht Schützen'!C14</f>
        <v>110.7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110.7</v>
      </c>
      <c r="K35" s="38">
        <f t="shared" si="7"/>
        <v>110.7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110.7</v>
      </c>
      <c r="U35" s="38">
        <f t="shared" si="6"/>
        <v>110.7</v>
      </c>
      <c r="V35" s="38">
        <f t="shared" si="8"/>
        <v>-13.700000000000003</v>
      </c>
    </row>
    <row r="36" spans="1:44" s="51" customFormat="1" ht="18" customHeight="1" x14ac:dyDescent="0.35">
      <c r="A36" s="52">
        <v>14</v>
      </c>
      <c r="B36" s="57" t="str">
        <f>'Übersicht Schützen'!A15</f>
        <v>Lüken Arne</v>
      </c>
      <c r="C36" s="89" t="str">
        <f>'Übersicht Schützen'!B15</f>
        <v>Lorup</v>
      </c>
      <c r="D36" s="58">
        <f>'Übersicht Schützen'!C15</f>
        <v>108.9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108.9</v>
      </c>
      <c r="K36" s="42">
        <f t="shared" si="7"/>
        <v>108.9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108.9</v>
      </c>
      <c r="U36" s="42">
        <f t="shared" si="6"/>
        <v>108.9</v>
      </c>
      <c r="V36" s="42">
        <f t="shared" si="8"/>
        <v>-1.7999999999999972</v>
      </c>
    </row>
    <row r="37" spans="1:44" s="51" customFormat="1" ht="18" customHeight="1" x14ac:dyDescent="0.35">
      <c r="A37" s="43">
        <v>15</v>
      </c>
      <c r="B37" s="54" t="str">
        <f>'Übersicht Schützen'!A16</f>
        <v>Többen Jannes</v>
      </c>
      <c r="C37" s="88" t="str">
        <f>'Übersicht Schützen'!B16</f>
        <v>Lorup</v>
      </c>
      <c r="D37" s="55">
        <f>'Übersicht Schützen'!C16</f>
        <v>108.5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108.5</v>
      </c>
      <c r="K37" s="38">
        <f t="shared" si="7"/>
        <v>108.5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108.5</v>
      </c>
      <c r="U37" s="38">
        <f t="shared" si="6"/>
        <v>108.5</v>
      </c>
      <c r="V37" s="38">
        <f t="shared" si="8"/>
        <v>-0.40000000000000568</v>
      </c>
    </row>
    <row r="38" spans="1:44" s="51" customFormat="1" ht="18" customHeight="1" x14ac:dyDescent="0.35">
      <c r="A38" s="29">
        <v>16</v>
      </c>
      <c r="B38" s="57" t="str">
        <f>'Übersicht Schützen'!A17</f>
        <v>Helmer Maike</v>
      </c>
      <c r="C38" s="89" t="str">
        <f>'Übersicht Schützen'!B17</f>
        <v>Lorup</v>
      </c>
      <c r="D38" s="58">
        <f>'Übersicht Schützen'!C17</f>
        <v>91.9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91.9</v>
      </c>
      <c r="K38" s="42">
        <f t="shared" si="7"/>
        <v>91.9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91.9</v>
      </c>
      <c r="U38" s="42">
        <f t="shared" si="6"/>
        <v>91.9</v>
      </c>
      <c r="V38" s="42">
        <f t="shared" si="8"/>
        <v>-16.599999999999994</v>
      </c>
    </row>
    <row r="39" spans="1:44" s="51" customFormat="1" ht="18" customHeight="1" x14ac:dyDescent="0.35">
      <c r="A39" s="50">
        <v>17</v>
      </c>
      <c r="B39" s="54" t="str">
        <f>'Übersicht Schützen'!A18</f>
        <v>Engbers Hannes</v>
      </c>
      <c r="C39" s="88" t="str">
        <f>'Übersicht Schützen'!B18</f>
        <v>Spahnharenstätte</v>
      </c>
      <c r="D39" s="55">
        <f>'Übersicht Schützen'!C18</f>
        <v>67.5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67.5</v>
      </c>
      <c r="K39" s="38">
        <f t="shared" si="7"/>
        <v>67.5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67.5</v>
      </c>
      <c r="U39" s="38">
        <f t="shared" si="6"/>
        <v>67.5</v>
      </c>
      <c r="V39" s="38">
        <f t="shared" si="8"/>
        <v>-24.400000000000006</v>
      </c>
    </row>
    <row r="40" spans="1:44" s="51" customFormat="1" ht="18" customHeight="1" x14ac:dyDescent="0.35">
      <c r="A40" s="29">
        <v>18</v>
      </c>
      <c r="B40" s="57" t="str">
        <f>'Übersicht Schützen'!A19</f>
        <v>Niemann Paul</v>
      </c>
      <c r="C40" s="89" t="str">
        <f>'Übersicht Schützen'!B19</f>
        <v>Börgermoor</v>
      </c>
      <c r="D40" s="58">
        <f>'Übersicht Schützen'!C19</f>
        <v>48.5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48.5</v>
      </c>
      <c r="K40" s="42">
        <f t="shared" si="7"/>
        <v>48.5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48.5</v>
      </c>
      <c r="U40" s="42">
        <f t="shared" si="6"/>
        <v>48.5</v>
      </c>
      <c r="V40" s="42">
        <f t="shared" si="8"/>
        <v>-19</v>
      </c>
      <c r="AB40" s="60"/>
      <c r="AO40" s="61"/>
      <c r="AP40" s="61"/>
      <c r="AQ40" s="61"/>
      <c r="AR40" s="61"/>
    </row>
    <row r="41" spans="1:44" s="51" customFormat="1" ht="18" customHeight="1" x14ac:dyDescent="0.35">
      <c r="A41" s="43">
        <v>19</v>
      </c>
      <c r="B41" s="54" t="str">
        <f>'Übersicht Schützen'!A20</f>
        <v>Schütze 7</v>
      </c>
      <c r="C41" s="88" t="str">
        <f>'Übersicht Schützen'!B20</f>
        <v>Sögel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-48.5</v>
      </c>
    </row>
    <row r="42" spans="1:44" s="51" customFormat="1" ht="18" customHeight="1" x14ac:dyDescent="0.35">
      <c r="A42" s="52">
        <v>20</v>
      </c>
      <c r="B42" s="57" t="str">
        <f>'Übersicht Schützen'!A21</f>
        <v>Schütze 8</v>
      </c>
      <c r="C42" s="89" t="str">
        <f>'Übersicht Schützen'!B21</f>
        <v>Sögel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5">
      <c r="A43" s="50">
        <v>21</v>
      </c>
      <c r="B43" s="54" t="str">
        <f>'Übersicht Schützen'!A22</f>
        <v>Schütze 9</v>
      </c>
      <c r="C43" s="88" t="str">
        <f>'Übersicht Schützen'!B22</f>
        <v>Sögel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5">
      <c r="A44" s="29">
        <v>22</v>
      </c>
      <c r="B44" s="57" t="str">
        <f>'Übersicht Schützen'!A23</f>
        <v>Schütze 10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5">
      <c r="A45" s="50">
        <v>23</v>
      </c>
      <c r="B45" s="54" t="str">
        <f>'Übersicht Schützen'!A24</f>
        <v>Schütze 14</v>
      </c>
      <c r="C45" s="88" t="str">
        <f>'Übersicht Schützen'!B24</f>
        <v>Spahnharenstätte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35">
      <c r="A46" s="52">
        <v>24</v>
      </c>
      <c r="B46" s="57" t="str">
        <f>'Übersicht Schützen'!A25</f>
        <v>Schütze 15</v>
      </c>
      <c r="C46" s="89" t="str">
        <f>'Übersicht Schützen'!B25</f>
        <v>Spahnharenstätte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5">
      <c r="A47" s="43">
        <v>25</v>
      </c>
      <c r="B47" s="54" t="str">
        <f>'Übersicht Schützen'!A26</f>
        <v>Schütze 19</v>
      </c>
      <c r="C47" s="88" t="str">
        <f>'Übersicht Schützen'!B26</f>
        <v>Esterwegen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35">
      <c r="A48" s="29">
        <v>26</v>
      </c>
      <c r="B48" s="57" t="str">
        <f>'Übersicht Schützen'!A27</f>
        <v>Schütze 20</v>
      </c>
      <c r="C48" s="89" t="str">
        <f>'Übersicht Schützen'!B27</f>
        <v>Esterwegen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35">
      <c r="A49" s="50">
        <v>27</v>
      </c>
      <c r="B49" s="54" t="str">
        <f>'Übersicht Schützen'!A28</f>
        <v>Fleschenberg Jana</v>
      </c>
      <c r="C49" s="88" t="str">
        <f>'Übersicht Schützen'!B28</f>
        <v>Lähden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35">
      <c r="A50" s="29">
        <v>28</v>
      </c>
      <c r="B50" s="57" t="str">
        <f>'Übersicht Schützen'!A29</f>
        <v>von Seggern Moritz</v>
      </c>
      <c r="C50" s="89" t="str">
        <f>'Übersicht Schützen'!B29</f>
        <v>Lähden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35">
      <c r="A51" s="50">
        <v>29</v>
      </c>
      <c r="B51" s="54" t="str">
        <f>'Übersicht Schützen'!A30</f>
        <v>Schütze 29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35">
      <c r="A52" s="29">
        <v>30</v>
      </c>
      <c r="B52" s="57" t="str">
        <f>'Übersicht Schützen'!A31</f>
        <v>Schütze 30</v>
      </c>
      <c r="C52" s="89" t="str">
        <f>'Übersicht Schützen'!B31</f>
        <v>Börgermoor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35">
      <c r="A53" s="50">
        <v>31</v>
      </c>
      <c r="B53" s="54" t="str">
        <f>'Übersicht Schützen'!A32</f>
        <v>Schütze 31</v>
      </c>
      <c r="C53" s="88" t="str">
        <f>'Übersicht Schützen'!B32</f>
        <v>Verein VII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35">
      <c r="A54" s="29">
        <v>32</v>
      </c>
      <c r="B54" s="57" t="str">
        <f>'Übersicht Schützen'!A33</f>
        <v>Schütze 32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3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3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3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35">
      <c r="A58" s="29">
        <v>36</v>
      </c>
      <c r="B58" s="57" t="str">
        <f>'Übersicht Schützen'!A37</f>
        <v>Schütze 36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35">
      <c r="A59" s="50">
        <v>37</v>
      </c>
      <c r="B59" s="54" t="str">
        <f>'Übersicht Schützen'!A38</f>
        <v>Schütze 37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3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3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3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3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3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3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3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3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3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3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3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3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3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3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3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3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3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3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3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3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3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3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3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3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35">
      <c r="A84" s="53"/>
      <c r="B84" s="53"/>
      <c r="C84" s="50" t="s">
        <v>30</v>
      </c>
      <c r="D84" s="36">
        <f>IF(Formelhilfe!B75 &gt; 0, SUM(D23:D82)/Formelhilfe!B75, 0)</f>
        <v>136.91111111111115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136.91111111111115</v>
      </c>
      <c r="K84" s="37">
        <f>IF(SUM(K23:K82)&lt;&gt;0,AVERAGEIF(K23:K82,"&lt;&gt;0"),0)</f>
        <v>136.91111111111115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136.91111111111115</v>
      </c>
      <c r="U84" s="112">
        <f>(K84+S84)</f>
        <v>136.91111111111115</v>
      </c>
      <c r="V84" s="86"/>
    </row>
    <row r="85" spans="1:22" x14ac:dyDescent="0.3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35">
      <c r="A86" s="22"/>
      <c r="B86" s="22"/>
      <c r="C86" s="22"/>
      <c r="D86" s="48"/>
    </row>
    <row r="87" spans="1:22" x14ac:dyDescent="0.35">
      <c r="A87" s="22"/>
      <c r="B87" s="22"/>
      <c r="C87" s="22"/>
    </row>
    <row r="88" spans="1:22" x14ac:dyDescent="0.35">
      <c r="A88" s="22"/>
      <c r="B88" s="22"/>
      <c r="C88" s="22"/>
    </row>
    <row r="89" spans="1:22" x14ac:dyDescent="0.35">
      <c r="A89" s="22"/>
      <c r="B89" s="22"/>
      <c r="C89" s="22"/>
    </row>
    <row r="90" spans="1:22" x14ac:dyDescent="0.35">
      <c r="A90" s="22"/>
      <c r="B90" s="22"/>
      <c r="C90" s="22"/>
    </row>
    <row r="91" spans="1:22" x14ac:dyDescent="0.35">
      <c r="A91" s="22"/>
      <c r="B91" s="22"/>
      <c r="C91" s="22"/>
    </row>
    <row r="92" spans="1:22" x14ac:dyDescent="0.35">
      <c r="A92" s="22"/>
      <c r="B92" s="22"/>
      <c r="C92" s="22"/>
    </row>
    <row r="93" spans="1:22" x14ac:dyDescent="0.35">
      <c r="A93" s="22"/>
      <c r="B93" s="22"/>
      <c r="C93" s="22"/>
    </row>
    <row r="94" spans="1:22" x14ac:dyDescent="0.35">
      <c r="A94" s="22"/>
      <c r="B94" s="22"/>
      <c r="C94" s="22"/>
      <c r="E94" s="23"/>
      <c r="J94" s="22"/>
      <c r="O94" s="23"/>
      <c r="T94" s="22"/>
    </row>
    <row r="95" spans="1:22" x14ac:dyDescent="0.35">
      <c r="A95" s="22"/>
      <c r="B95" s="22"/>
      <c r="C95" s="22"/>
      <c r="E95" s="23"/>
      <c r="J95" s="22"/>
      <c r="O95" s="23"/>
      <c r="T95" s="22"/>
    </row>
    <row r="96" spans="1:22" x14ac:dyDescent="0.35">
      <c r="A96" s="22"/>
      <c r="B96" s="22"/>
      <c r="C96" s="22"/>
      <c r="E96" s="23"/>
      <c r="J96" s="22"/>
      <c r="O96" s="23"/>
      <c r="T96" s="22"/>
    </row>
    <row r="97" spans="1:20" x14ac:dyDescent="0.35">
      <c r="A97" s="22"/>
      <c r="B97" s="22"/>
      <c r="C97" s="22"/>
      <c r="E97" s="23"/>
      <c r="J97" s="22"/>
      <c r="O97" s="23"/>
      <c r="T97" s="22"/>
    </row>
    <row r="98" spans="1:20" x14ac:dyDescent="0.35">
      <c r="A98" s="22"/>
      <c r="B98" s="22"/>
      <c r="C98" s="22"/>
      <c r="E98" s="23"/>
      <c r="J98" s="22"/>
      <c r="O98" s="23"/>
      <c r="T98" s="22"/>
    </row>
    <row r="99" spans="1:20" x14ac:dyDescent="0.35">
      <c r="A99" s="22"/>
      <c r="B99" s="22"/>
      <c r="C99" s="22"/>
      <c r="E99" s="23"/>
      <c r="J99" s="22"/>
      <c r="O99" s="23"/>
      <c r="T99" s="22"/>
    </row>
    <row r="100" spans="1:20" x14ac:dyDescent="0.35">
      <c r="E100" s="23"/>
      <c r="J100" s="22"/>
      <c r="O100" s="23"/>
      <c r="T100" s="22"/>
    </row>
    <row r="101" spans="1:20" x14ac:dyDescent="0.35">
      <c r="E101" s="23"/>
      <c r="J101" s="22"/>
      <c r="O101" s="23"/>
      <c r="T101" s="22"/>
    </row>
    <row r="102" spans="1:20" x14ac:dyDescent="0.35">
      <c r="E102" s="23"/>
      <c r="J102" s="22"/>
      <c r="O102" s="23"/>
      <c r="T102" s="22"/>
    </row>
    <row r="103" spans="1:20" x14ac:dyDescent="0.35">
      <c r="E103" s="23"/>
      <c r="J103" s="22"/>
      <c r="O103" s="23"/>
      <c r="T103" s="22"/>
    </row>
    <row r="104" spans="1:20" x14ac:dyDescent="0.35">
      <c r="E104" s="23"/>
      <c r="J104" s="22"/>
      <c r="O104" s="23"/>
      <c r="T104" s="22"/>
    </row>
    <row r="105" spans="1:20" x14ac:dyDescent="0.35">
      <c r="E105" s="23"/>
      <c r="J105" s="22"/>
      <c r="O105" s="23"/>
      <c r="T105" s="22"/>
    </row>
    <row r="106" spans="1:20" x14ac:dyDescent="0.35">
      <c r="E106" s="23"/>
      <c r="J106" s="22"/>
      <c r="O106" s="23"/>
      <c r="T106" s="22"/>
    </row>
    <row r="107" spans="1:20" x14ac:dyDescent="0.35">
      <c r="E107" s="23"/>
      <c r="J107" s="22"/>
      <c r="O107" s="23"/>
      <c r="T107" s="22"/>
    </row>
    <row r="108" spans="1:20" x14ac:dyDescent="0.35">
      <c r="E108" s="23"/>
      <c r="J108" s="22"/>
      <c r="O108" s="23"/>
      <c r="T108" s="22"/>
    </row>
    <row r="109" spans="1:20" x14ac:dyDescent="0.35">
      <c r="E109" s="23"/>
      <c r="J109" s="22"/>
      <c r="O109" s="23"/>
      <c r="T109" s="22"/>
    </row>
  </sheetData>
  <sheetProtection algorithmName="SHA-512" hashValue="cJoPAId9Es0W3hFeoybcvdLsyaRjpJY+pWn6Sf4nngNZE8vvAu8503E+YjOXE4ggARIV/CdWrL8kjcKNkGJETw==" saltValue="hkyjAIR3V9BuEcWZuQB58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50800</xdr:colOff>
                    <xdr:row>19</xdr:row>
                    <xdr:rowOff>63500</xdr:rowOff>
                  </from>
                  <to>
                    <xdr:col>8</xdr:col>
                    <xdr:colOff>273050</xdr:colOff>
                    <xdr:row>21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35"/>
  <cols>
    <col min="1" max="1" width="3.26953125" style="66" bestFit="1" customWidth="1"/>
    <col min="2" max="2" width="20.54296875" style="66" customWidth="1"/>
    <col min="3" max="3" width="16.81640625" style="66" customWidth="1"/>
    <col min="4" max="4" width="16.1796875" style="91" customWidth="1"/>
    <col min="5" max="5" width="10" style="66" customWidth="1"/>
    <col min="6" max="31" width="10" style="66" hidden="1" customWidth="1"/>
    <col min="32" max="32" width="10" style="66" customWidth="1"/>
    <col min="33" max="33" width="14.1796875" style="66" bestFit="1" customWidth="1"/>
    <col min="34" max="34" width="5.54296875" style="66" customWidth="1"/>
    <col min="35" max="38" width="10.179687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796875" style="73" customWidth="1"/>
    <col min="43" max="43" width="19.1796875" style="66" bestFit="1" customWidth="1"/>
    <col min="44" max="16384" width="22" style="66"/>
  </cols>
  <sheetData>
    <row r="1" spans="1:41" ht="15" customHeight="1" x14ac:dyDescent="0.3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35">
      <c r="A2" s="90">
        <v>1</v>
      </c>
      <c r="B2" s="106" t="s">
        <v>130</v>
      </c>
      <c r="D2" s="100">
        <f>G76</f>
        <v>394.90000000000003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35">
      <c r="A3" s="90">
        <v>2</v>
      </c>
      <c r="B3" s="106" t="s">
        <v>136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35">
      <c r="A4" s="90">
        <v>3</v>
      </c>
      <c r="B4" s="106" t="s">
        <v>154</v>
      </c>
      <c r="D4" s="100">
        <f>K76</f>
        <v>318.60000000000002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35">
      <c r="A5" s="90">
        <v>4</v>
      </c>
      <c r="B5" s="106" t="s">
        <v>134</v>
      </c>
      <c r="D5" s="100">
        <f>M76</f>
        <v>519.5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142</v>
      </c>
      <c r="AL5" s="164"/>
      <c r="AM5" s="99"/>
    </row>
    <row r="6" spans="1:41" ht="15" customHeight="1" x14ac:dyDescent="0.35">
      <c r="A6" s="90">
        <v>5</v>
      </c>
      <c r="B6" s="106" t="s">
        <v>135</v>
      </c>
      <c r="D6" s="100">
        <f>O76</f>
        <v>565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143</v>
      </c>
      <c r="AL6" s="164"/>
      <c r="AM6" s="99"/>
    </row>
    <row r="7" spans="1:41" ht="15" customHeight="1" x14ac:dyDescent="0.35">
      <c r="A7" s="90">
        <v>6</v>
      </c>
      <c r="B7" s="106" t="s">
        <v>131</v>
      </c>
      <c r="D7" s="100">
        <f>Q76</f>
        <v>183.4</v>
      </c>
      <c r="E7" s="105" t="str">
        <f>IF(R76&gt;4,"Es sind zu viele Schützen in Wertung!"," ")</f>
        <v xml:space="preserve"> </v>
      </c>
      <c r="AI7" s="99"/>
      <c r="AJ7" s="104" t="s">
        <v>50</v>
      </c>
      <c r="AK7" s="163" t="s">
        <v>142</v>
      </c>
      <c r="AL7" s="164"/>
      <c r="AM7" s="99"/>
    </row>
    <row r="8" spans="1:41" ht="15" customHeight="1" x14ac:dyDescent="0.35">
      <c r="A8" s="90">
        <v>7</v>
      </c>
      <c r="B8" s="106" t="s">
        <v>85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35">
      <c r="A9" s="90">
        <v>8</v>
      </c>
      <c r="B9" s="106" t="s">
        <v>86</v>
      </c>
      <c r="D9" s="100">
        <f>U76</f>
        <v>0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35">
      <c r="A10" s="90">
        <v>9</v>
      </c>
      <c r="B10" s="106" t="s">
        <v>87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35">
      <c r="A11" s="90">
        <v>10</v>
      </c>
      <c r="B11" s="106" t="s">
        <v>88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35">
      <c r="A12" s="90">
        <v>11</v>
      </c>
      <c r="B12" s="106" t="s">
        <v>89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35">
      <c r="A13" s="90">
        <v>12</v>
      </c>
      <c r="B13" s="106" t="s">
        <v>90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35">
      <c r="AI14" s="99"/>
      <c r="AJ14" s="99"/>
      <c r="AK14" s="99"/>
      <c r="AL14" s="99"/>
      <c r="AM14" s="99"/>
    </row>
    <row r="15" spans="1:41" ht="59.25" customHeight="1" x14ac:dyDescent="0.3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91</v>
      </c>
      <c r="T15" s="80"/>
      <c r="U15" s="80" t="s">
        <v>92</v>
      </c>
      <c r="V15" s="80"/>
      <c r="W15" s="80" t="s">
        <v>93</v>
      </c>
      <c r="X15" s="80"/>
      <c r="Y15" s="80" t="s">
        <v>94</v>
      </c>
      <c r="Z15" s="80"/>
      <c r="AA15" s="80" t="s">
        <v>95</v>
      </c>
      <c r="AB15" s="80"/>
      <c r="AC15" s="80" t="s">
        <v>96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3" customHeight="1" x14ac:dyDescent="0.35">
      <c r="A16" s="90">
        <v>1</v>
      </c>
      <c r="B16" s="106" t="s">
        <v>139</v>
      </c>
      <c r="C16" s="92" t="s">
        <v>130</v>
      </c>
      <c r="D16" s="92">
        <v>148.9</v>
      </c>
      <c r="E16" s="50"/>
      <c r="F16" s="66">
        <f>IF(E16="x","0",D16)</f>
        <v>148.9</v>
      </c>
      <c r="G16" s="66">
        <f t="shared" ref="G16:G51" si="0">IF(C16=$B$2,F16,0)</f>
        <v>148.9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152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3" customHeight="1" x14ac:dyDescent="0.35">
      <c r="A17" s="90">
        <v>2</v>
      </c>
      <c r="B17" s="106" t="s">
        <v>140</v>
      </c>
      <c r="C17" s="92" t="str">
        <f>B2</f>
        <v>Lorup</v>
      </c>
      <c r="D17" s="92">
        <v>135.30000000000001</v>
      </c>
      <c r="E17" s="50"/>
      <c r="F17" s="66">
        <f t="shared" ref="F17:F75" si="6">IF(E17="x","0",D17)</f>
        <v>135.30000000000001</v>
      </c>
      <c r="G17" s="66">
        <f t="shared" si="0"/>
        <v>135.30000000000001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141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3" customHeight="1" x14ac:dyDescent="0.35">
      <c r="A18" s="90">
        <v>3</v>
      </c>
      <c r="B18" s="106" t="s">
        <v>144</v>
      </c>
      <c r="C18" s="92" t="str">
        <f>B2</f>
        <v>Lorup</v>
      </c>
      <c r="D18" s="92">
        <v>110.7</v>
      </c>
      <c r="E18" s="50"/>
      <c r="F18" s="66">
        <f t="shared" si="6"/>
        <v>110.7</v>
      </c>
      <c r="G18" s="66">
        <f t="shared" si="0"/>
        <v>110.7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 t="s">
        <v>145</v>
      </c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3" customHeight="1" x14ac:dyDescent="0.35">
      <c r="A19" s="90">
        <v>4</v>
      </c>
      <c r="B19" s="106" t="s">
        <v>146</v>
      </c>
      <c r="C19" s="92" t="str">
        <f>B2</f>
        <v>Lorup</v>
      </c>
      <c r="D19" s="92">
        <v>91.9</v>
      </c>
      <c r="E19" s="50"/>
      <c r="F19" s="66">
        <f t="shared" si="6"/>
        <v>91.9</v>
      </c>
      <c r="G19" s="66">
        <f t="shared" si="0"/>
        <v>91.9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 t="s">
        <v>147</v>
      </c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3" customHeight="1" x14ac:dyDescent="0.35">
      <c r="A20" s="90">
        <v>5</v>
      </c>
      <c r="B20" s="106" t="s">
        <v>149</v>
      </c>
      <c r="C20" s="92" t="str">
        <f>B2</f>
        <v>Lorup</v>
      </c>
      <c r="D20" s="92">
        <v>108.5</v>
      </c>
      <c r="E20" s="50" t="s">
        <v>153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 t="s">
        <v>148</v>
      </c>
      <c r="AI20" s="95"/>
      <c r="AJ20" s="95"/>
      <c r="AK20" s="95"/>
      <c r="AL20" s="94">
        <f t="shared" si="25"/>
        <v>0</v>
      </c>
      <c r="AM20" s="66">
        <f t="shared" si="26"/>
        <v>0</v>
      </c>
      <c r="AN20" s="66">
        <f t="shared" si="27"/>
        <v>0</v>
      </c>
      <c r="AO20" s="97" t="str">
        <f t="shared" si="28"/>
        <v/>
      </c>
    </row>
    <row r="21" spans="1:41" ht="13" customHeight="1" x14ac:dyDescent="0.35">
      <c r="A21" s="90">
        <v>6</v>
      </c>
      <c r="B21" s="106" t="s">
        <v>150</v>
      </c>
      <c r="C21" s="92" t="s">
        <v>130</v>
      </c>
      <c r="D21" s="92">
        <v>108.9</v>
      </c>
      <c r="E21" s="50" t="s">
        <v>153</v>
      </c>
      <c r="F21" s="66" t="str">
        <f t="shared" si="6"/>
        <v>0</v>
      </c>
      <c r="G21" s="66" t="str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0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151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3" customHeight="1" x14ac:dyDescent="0.35">
      <c r="A22" s="90">
        <v>7</v>
      </c>
      <c r="B22" s="106" t="s">
        <v>69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3" customHeight="1" x14ac:dyDescent="0.35">
      <c r="A23" s="90">
        <v>8</v>
      </c>
      <c r="B23" s="106" t="s">
        <v>71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3" customHeight="1" x14ac:dyDescent="0.35">
      <c r="A24" s="90">
        <v>9</v>
      </c>
      <c r="B24" s="106" t="s">
        <v>70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3" customHeight="1" x14ac:dyDescent="0.35">
      <c r="A25" s="90">
        <v>10</v>
      </c>
      <c r="B25" s="106" t="s">
        <v>72</v>
      </c>
      <c r="C25" s="92" t="str">
        <f>B3</f>
        <v>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3" customHeight="1" x14ac:dyDescent="0.35">
      <c r="A26" s="90">
        <v>11</v>
      </c>
      <c r="B26" s="106" t="s">
        <v>157</v>
      </c>
      <c r="C26" s="92" t="str">
        <f>B4</f>
        <v>Spahnharenstätte</v>
      </c>
      <c r="D26" s="92">
        <v>67.5</v>
      </c>
      <c r="E26" s="50"/>
      <c r="F26" s="66">
        <f t="shared" si="6"/>
        <v>67.5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67.5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158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3" customHeight="1" x14ac:dyDescent="0.35">
      <c r="A27" s="90">
        <v>12</v>
      </c>
      <c r="B27" s="106" t="s">
        <v>159</v>
      </c>
      <c r="C27" s="92" t="str">
        <f>B4</f>
        <v>Spahnharenstätte</v>
      </c>
      <c r="D27" s="92">
        <v>126.7</v>
      </c>
      <c r="E27" s="50"/>
      <c r="F27" s="66">
        <f t="shared" si="6"/>
        <v>126.7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126.7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160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3" customHeight="1" x14ac:dyDescent="0.35">
      <c r="A28" s="90">
        <v>13</v>
      </c>
      <c r="B28" s="106" t="s">
        <v>161</v>
      </c>
      <c r="C28" s="92" t="str">
        <f>B4</f>
        <v>Spahnharenstätte</v>
      </c>
      <c r="D28" s="92">
        <v>124.4</v>
      </c>
      <c r="E28" s="92"/>
      <c r="F28" s="66">
        <f t="shared" si="6"/>
        <v>124.4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124.4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162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3" customHeight="1" x14ac:dyDescent="0.35">
      <c r="A29" s="90">
        <v>14</v>
      </c>
      <c r="B29" s="106" t="s">
        <v>73</v>
      </c>
      <c r="C29" s="92" t="str">
        <f>B4</f>
        <v>Spahnharenstätte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3" customHeight="1" x14ac:dyDescent="0.35">
      <c r="A30" s="90">
        <v>15</v>
      </c>
      <c r="B30" s="106" t="s">
        <v>74</v>
      </c>
      <c r="C30" s="92" t="str">
        <f>B4</f>
        <v>Spahnharenstätte</v>
      </c>
      <c r="D30" s="92"/>
      <c r="E30" s="50" t="s">
        <v>153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3" customHeight="1" x14ac:dyDescent="0.35">
      <c r="A31" s="90">
        <v>16</v>
      </c>
      <c r="B31" s="106" t="s">
        <v>155</v>
      </c>
      <c r="C31" s="92" t="str">
        <f>B5</f>
        <v>Esterwegen</v>
      </c>
      <c r="D31" s="92">
        <v>177.9</v>
      </c>
      <c r="E31" s="50"/>
      <c r="F31" s="66">
        <f t="shared" si="6"/>
        <v>177.9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177.9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173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3" customHeight="1" x14ac:dyDescent="0.35">
      <c r="A32" s="90">
        <v>17</v>
      </c>
      <c r="B32" s="106" t="s">
        <v>156</v>
      </c>
      <c r="C32" s="92" t="str">
        <f>B5</f>
        <v>Esterwegen</v>
      </c>
      <c r="D32" s="92">
        <v>186.7</v>
      </c>
      <c r="E32" s="50"/>
      <c r="F32" s="66">
        <f t="shared" si="6"/>
        <v>186.7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186.7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172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3" customHeight="1" x14ac:dyDescent="0.35">
      <c r="A33" s="90">
        <v>18</v>
      </c>
      <c r="B33" s="106" t="s">
        <v>174</v>
      </c>
      <c r="C33" s="92" t="str">
        <f>B5</f>
        <v>Esterwegen</v>
      </c>
      <c r="D33" s="92">
        <v>154.9</v>
      </c>
      <c r="E33" s="50"/>
      <c r="F33" s="66">
        <f t="shared" si="6"/>
        <v>154.9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154.9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 t="s">
        <v>175</v>
      </c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3" customHeight="1" x14ac:dyDescent="0.35">
      <c r="A34" s="90">
        <v>19</v>
      </c>
      <c r="B34" s="106" t="s">
        <v>75</v>
      </c>
      <c r="C34" s="92" t="str">
        <f>B5</f>
        <v>Esterwegen</v>
      </c>
      <c r="D34" s="92"/>
      <c r="E34" s="50" t="s">
        <v>153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3" customHeight="1" x14ac:dyDescent="0.35">
      <c r="A35" s="90">
        <v>20</v>
      </c>
      <c r="B35" s="106" t="s">
        <v>76</v>
      </c>
      <c r="C35" s="92" t="str">
        <f>B5</f>
        <v>Esterwegen</v>
      </c>
      <c r="D35" s="92"/>
      <c r="E35" s="50" t="s">
        <v>153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3" customHeight="1" x14ac:dyDescent="0.35">
      <c r="A36" s="90">
        <v>21</v>
      </c>
      <c r="B36" s="106" t="s">
        <v>163</v>
      </c>
      <c r="C36" s="92" t="str">
        <f>B6</f>
        <v>Lähden</v>
      </c>
      <c r="D36" s="92">
        <v>191.8</v>
      </c>
      <c r="E36" s="50"/>
      <c r="F36" s="66">
        <f t="shared" si="6"/>
        <v>191.8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191.8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164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3" customHeight="1" x14ac:dyDescent="0.35">
      <c r="A37" s="90">
        <v>22</v>
      </c>
      <c r="B37" s="106" t="s">
        <v>165</v>
      </c>
      <c r="C37" s="92" t="str">
        <f>B6</f>
        <v>Lähden</v>
      </c>
      <c r="D37" s="92">
        <v>184.5</v>
      </c>
      <c r="E37" s="50"/>
      <c r="F37" s="66">
        <f t="shared" si="6"/>
        <v>184.5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184.5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167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3" customHeight="1" x14ac:dyDescent="0.35">
      <c r="A38" s="90">
        <v>23</v>
      </c>
      <c r="B38" s="106" t="s">
        <v>166</v>
      </c>
      <c r="C38" s="92" t="str">
        <f>B6</f>
        <v>Lähden</v>
      </c>
      <c r="D38" s="92">
        <v>188.7</v>
      </c>
      <c r="E38" s="50"/>
      <c r="F38" s="66">
        <f t="shared" si="6"/>
        <v>188.7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188.7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168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3" customHeight="1" x14ac:dyDescent="0.35">
      <c r="A39" s="90">
        <v>24</v>
      </c>
      <c r="B39" s="106" t="s">
        <v>169</v>
      </c>
      <c r="C39" s="92" t="str">
        <f>B6</f>
        <v>Lähden</v>
      </c>
      <c r="D39" s="92">
        <v>173.7</v>
      </c>
      <c r="E39" s="50"/>
      <c r="F39" s="66">
        <f t="shared" si="6"/>
        <v>173.7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173.7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164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3" customHeight="1" x14ac:dyDescent="0.35">
      <c r="A40" s="90">
        <v>25</v>
      </c>
      <c r="B40" s="106" t="s">
        <v>170</v>
      </c>
      <c r="C40" s="92" t="s">
        <v>135</v>
      </c>
      <c r="D40" s="92"/>
      <c r="E40" s="50" t="s">
        <v>153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3" customHeight="1" x14ac:dyDescent="0.35">
      <c r="A41" s="90">
        <v>26</v>
      </c>
      <c r="B41" s="106" t="s">
        <v>171</v>
      </c>
      <c r="C41" s="92" t="s">
        <v>135</v>
      </c>
      <c r="D41" s="92"/>
      <c r="E41" s="50" t="s">
        <v>153</v>
      </c>
      <c r="F41" s="66" t="str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 t="str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0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3" customHeight="1" x14ac:dyDescent="0.35">
      <c r="A42" s="90">
        <v>27</v>
      </c>
      <c r="B42" s="106" t="s">
        <v>176</v>
      </c>
      <c r="C42" s="92" t="s">
        <v>131</v>
      </c>
      <c r="D42" s="92">
        <v>134.9</v>
      </c>
      <c r="E42" s="50"/>
      <c r="F42" s="66">
        <f t="shared" si="6"/>
        <v>134.9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134.9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177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3" customHeight="1" x14ac:dyDescent="0.35">
      <c r="A43" s="90">
        <v>28</v>
      </c>
      <c r="B43" s="106" t="s">
        <v>178</v>
      </c>
      <c r="C43" s="92" t="s">
        <v>131</v>
      </c>
      <c r="D43" s="92">
        <v>48.5</v>
      </c>
      <c r="E43" s="50"/>
      <c r="F43" s="66">
        <f t="shared" si="6"/>
        <v>48.5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48.5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179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3" customHeight="1" x14ac:dyDescent="0.35">
      <c r="A44" s="90">
        <v>29</v>
      </c>
      <c r="B44" s="106" t="s">
        <v>77</v>
      </c>
      <c r="C44" s="92" t="s">
        <v>131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3" customHeight="1" x14ac:dyDescent="0.35">
      <c r="A45" s="90">
        <v>30</v>
      </c>
      <c r="B45" s="106" t="s">
        <v>49</v>
      </c>
      <c r="C45" s="92" t="s">
        <v>131</v>
      </c>
      <c r="D45" s="92"/>
      <c r="E45" s="50" t="s">
        <v>153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3" customHeight="1" x14ac:dyDescent="0.35">
      <c r="A46" s="90">
        <v>31</v>
      </c>
      <c r="B46" s="106" t="s">
        <v>78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3" customHeight="1" x14ac:dyDescent="0.35">
      <c r="A47" s="90">
        <v>32</v>
      </c>
      <c r="B47" s="106" t="s">
        <v>79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3" customHeight="1" x14ac:dyDescent="0.35">
      <c r="A48" s="90">
        <v>33</v>
      </c>
      <c r="B48" s="106" t="s">
        <v>80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3" customHeight="1" x14ac:dyDescent="0.35">
      <c r="A49" s="90">
        <v>34</v>
      </c>
      <c r="B49" s="106" t="s">
        <v>81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3" customHeight="1" x14ac:dyDescent="0.35">
      <c r="A50" s="90">
        <v>35</v>
      </c>
      <c r="B50" s="106" t="s">
        <v>82</v>
      </c>
      <c r="C50" s="92" t="str">
        <f>B8</f>
        <v>Verein VII</v>
      </c>
      <c r="D50" s="92"/>
      <c r="E50" s="50" t="s">
        <v>153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3" customHeight="1" x14ac:dyDescent="0.35">
      <c r="A51" s="90">
        <v>36</v>
      </c>
      <c r="B51" s="106" t="s">
        <v>83</v>
      </c>
      <c r="C51" s="92" t="s">
        <v>85</v>
      </c>
      <c r="D51" s="92"/>
      <c r="E51" s="50" t="s">
        <v>153</v>
      </c>
      <c r="F51" s="66" t="str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 t="str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0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3" customHeight="1" x14ac:dyDescent="0.35">
      <c r="A52" s="90">
        <v>37</v>
      </c>
      <c r="B52" s="106" t="s">
        <v>97</v>
      </c>
      <c r="C52" s="92" t="s">
        <v>85</v>
      </c>
      <c r="D52" s="92"/>
      <c r="E52" s="50" t="s">
        <v>153</v>
      </c>
      <c r="F52" s="66" t="str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 t="str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0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3" customHeight="1" x14ac:dyDescent="0.35">
      <c r="A53" s="90">
        <v>38</v>
      </c>
      <c r="B53" s="106" t="s">
        <v>98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3" customHeight="1" x14ac:dyDescent="0.35">
      <c r="A54" s="90">
        <v>39</v>
      </c>
      <c r="B54" s="106" t="s">
        <v>99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3" customHeight="1" x14ac:dyDescent="0.35">
      <c r="A55" s="90">
        <v>40</v>
      </c>
      <c r="B55" s="106" t="s">
        <v>100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3" customHeight="1" x14ac:dyDescent="0.35">
      <c r="A56" s="90">
        <v>41</v>
      </c>
      <c r="B56" s="106" t="s">
        <v>101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3" customHeight="1" x14ac:dyDescent="0.35">
      <c r="A57" s="90">
        <v>42</v>
      </c>
      <c r="B57" s="106" t="s">
        <v>102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3" customHeight="1" x14ac:dyDescent="0.35">
      <c r="A58" s="90">
        <v>43</v>
      </c>
      <c r="B58" s="106" t="s">
        <v>103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3" customHeight="1" x14ac:dyDescent="0.35">
      <c r="A59" s="90">
        <v>44</v>
      </c>
      <c r="B59" s="106" t="s">
        <v>104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3" customHeight="1" x14ac:dyDescent="0.35">
      <c r="A60" s="90">
        <v>45</v>
      </c>
      <c r="B60" s="106" t="s">
        <v>105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3" customHeight="1" x14ac:dyDescent="0.35">
      <c r="A61" s="90">
        <v>46</v>
      </c>
      <c r="B61" s="106" t="s">
        <v>106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3" customHeight="1" x14ac:dyDescent="0.35">
      <c r="A62" s="90">
        <v>47</v>
      </c>
      <c r="B62" s="106" t="s">
        <v>107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3" customHeight="1" x14ac:dyDescent="0.35">
      <c r="A63" s="90">
        <v>48</v>
      </c>
      <c r="B63" s="106" t="s">
        <v>108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3" customHeight="1" x14ac:dyDescent="0.35">
      <c r="A64" s="90">
        <v>49</v>
      </c>
      <c r="B64" s="106" t="s">
        <v>109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3" customHeight="1" x14ac:dyDescent="0.35">
      <c r="A65" s="90">
        <v>50</v>
      </c>
      <c r="B65" s="106" t="s">
        <v>110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3" customHeight="1" x14ac:dyDescent="0.35">
      <c r="A66" s="90">
        <v>51</v>
      </c>
      <c r="B66" s="106" t="s">
        <v>111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3" customHeight="1" x14ac:dyDescent="0.35">
      <c r="A67" s="90">
        <v>52</v>
      </c>
      <c r="B67" s="106" t="s">
        <v>112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3" customHeight="1" x14ac:dyDescent="0.35">
      <c r="A68" s="90">
        <v>53</v>
      </c>
      <c r="B68" s="106" t="s">
        <v>113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3" customHeight="1" x14ac:dyDescent="0.35">
      <c r="A69" s="90">
        <v>54</v>
      </c>
      <c r="B69" s="106" t="s">
        <v>114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3" customHeight="1" x14ac:dyDescent="0.35">
      <c r="A70" s="90">
        <v>55</v>
      </c>
      <c r="B70" s="106" t="s">
        <v>115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3" customHeight="1" x14ac:dyDescent="0.35">
      <c r="A71" s="90">
        <v>56</v>
      </c>
      <c r="B71" s="106" t="s">
        <v>116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3" customHeight="1" x14ac:dyDescent="0.35">
      <c r="A72" s="90">
        <v>57</v>
      </c>
      <c r="B72" s="106" t="s">
        <v>117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3" customHeight="1" x14ac:dyDescent="0.35">
      <c r="A73" s="90">
        <v>58</v>
      </c>
      <c r="B73" s="106" t="s">
        <v>118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3" customHeight="1" x14ac:dyDescent="0.35">
      <c r="A74" s="90">
        <v>59</v>
      </c>
      <c r="B74" s="106" t="s">
        <v>119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3" customHeight="1" x14ac:dyDescent="0.35">
      <c r="A75" s="90">
        <v>60</v>
      </c>
      <c r="B75" s="106" t="s">
        <v>120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35">
      <c r="G76" s="66">
        <f>LARGE(G16:G75,1)+LARGE(G16:G75,2)+LARGE(G16:G75,3)</f>
        <v>394.90000000000003</v>
      </c>
      <c r="H76" s="66">
        <f>SUM(H16:H75)</f>
        <v>4</v>
      </c>
      <c r="I76" s="66">
        <f>LARGE(I16:I75,1)+LARGE(I16:I75,2)+LARGE(I16:I75,3)</f>
        <v>0</v>
      </c>
      <c r="J76" s="66">
        <f>SUM(J16:J75)</f>
        <v>4</v>
      </c>
      <c r="K76" s="66">
        <f>LARGE(K16:K75,1)+LARGE(K16:K75,2)+LARGE(K16:K75,3)</f>
        <v>318.60000000000002</v>
      </c>
      <c r="L76" s="66">
        <f>SUM(L16:L75)</f>
        <v>4</v>
      </c>
      <c r="M76" s="66">
        <f>LARGE(M16:M75,1)+LARGE(M16:M75,2)+LARGE(M16:M75,3)</f>
        <v>519.5</v>
      </c>
      <c r="N76" s="66">
        <f>SUM(N16:N75)</f>
        <v>3</v>
      </c>
      <c r="O76" s="66">
        <f>LARGE(O16:O75,1)+LARGE(O16:O75,2)+LARGE(O16:O75,3)</f>
        <v>565</v>
      </c>
      <c r="P76" s="66">
        <f>SUM(P16:P75)</f>
        <v>4</v>
      </c>
      <c r="Q76" s="66">
        <f>LARGE(Q16:Q75,1)+LARGE(Q16:Q75,2)+LARGE(Q16:Q75,3)</f>
        <v>183.4</v>
      </c>
      <c r="R76" s="66">
        <f>SUM(R16:R75)</f>
        <v>3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3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35">
      <c r="C77" s="66" t="s">
        <v>58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7" width="3.7265625" style="69" hidden="1" customWidth="1"/>
    <col min="38" max="38" width="7.7265625" style="69" hidden="1" customWidth="1"/>
    <col min="39" max="39" width="6.26953125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3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6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7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58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796875" style="115" customWidth="1"/>
    <col min="31" max="31" width="19.1796875" style="22" bestFit="1" customWidth="1"/>
    <col min="32" max="16384" width="22" style="22"/>
  </cols>
  <sheetData>
    <row r="1" spans="1:29" s="115" customFormat="1" ht="30.75" customHeight="1" x14ac:dyDescent="0.3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35">
      <c r="A2" s="82">
        <v>1</v>
      </c>
      <c r="B2" s="130" t="str">
        <f>'Wettkampf 1'!B2</f>
        <v>Lorup</v>
      </c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3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6">
      <c r="A4" s="82">
        <v>3</v>
      </c>
      <c r="B4" s="130" t="str">
        <f>'Wettkampf 1'!B4</f>
        <v>Spahnharenstätte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6">
      <c r="A5" s="82">
        <v>4</v>
      </c>
      <c r="B5" s="130" t="str">
        <f>'Wettkampf 1'!B5</f>
        <v>Esterwegen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6">
      <c r="A6" s="82">
        <v>5</v>
      </c>
      <c r="B6" s="130" t="str">
        <f>'Wettkampf 1'!B6</f>
        <v>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35">
      <c r="A7" s="82">
        <v>6</v>
      </c>
      <c r="B7" s="130" t="str">
        <f>'Wettkampf 1'!B7</f>
        <v>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3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2.5" thickBot="1" x14ac:dyDescent="0.4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35">
      <c r="A10" s="82">
        <v>1</v>
      </c>
      <c r="B10" s="130" t="str">
        <f>'Wettkampf 1'!B16</f>
        <v>Wotte Lia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35">
      <c r="A11" s="82">
        <v>2</v>
      </c>
      <c r="B11" s="130" t="str">
        <f>'Wettkampf 1'!B17</f>
        <v>Wotte Hannes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35">
      <c r="A12" s="82">
        <v>3</v>
      </c>
      <c r="B12" s="130" t="str">
        <f>'Wettkampf 1'!B18</f>
        <v>Gretenabeln Elias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35">
      <c r="A13" s="82">
        <v>4</v>
      </c>
      <c r="B13" s="130" t="str">
        <f>'Wettkampf 1'!B19</f>
        <v>Helmer Maike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35">
      <c r="A14" s="82">
        <v>5</v>
      </c>
      <c r="B14" s="130" t="str">
        <f>'Wettkampf 1'!B20</f>
        <v>Többen Jannes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35">
      <c r="A15" s="82">
        <v>6</v>
      </c>
      <c r="B15" s="130" t="str">
        <f>'Wettkampf 1'!B21</f>
        <v>Lüken Arne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3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3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3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3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35">
      <c r="A20" s="82">
        <v>11</v>
      </c>
      <c r="B20" s="130" t="str">
        <f>'Wettkampf 1'!B26</f>
        <v>Engbers Hannes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35">
      <c r="A21" s="82">
        <v>12</v>
      </c>
      <c r="B21" s="130" t="str">
        <f>'Wettkampf 1'!B27</f>
        <v>Runde Marcel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35">
      <c r="A22" s="82">
        <v>13</v>
      </c>
      <c r="B22" s="130" t="str">
        <f>'Wettkampf 1'!B28</f>
        <v>Jansen Lars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3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3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35">
      <c r="A25" s="82">
        <v>16</v>
      </c>
      <c r="B25" s="130" t="str">
        <f>'Wettkampf 1'!B31</f>
        <v>Suhle Annalena</v>
      </c>
      <c r="C25" s="130" t="str">
        <f>'Wettkampf 1'!C31</f>
        <v>Esterwegen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35">
      <c r="A26" s="82">
        <v>17</v>
      </c>
      <c r="B26" s="130" t="str">
        <f>'Wettkampf 1'!B32</f>
        <v>Gäken Lena</v>
      </c>
      <c r="C26" s="130" t="str">
        <f>'Wettkampf 1'!C32</f>
        <v>Esterwegen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35">
      <c r="A27" s="82">
        <v>18</v>
      </c>
      <c r="B27" s="130" t="str">
        <f>'Wettkampf 1'!B33</f>
        <v>Jansen Daniel</v>
      </c>
      <c r="C27" s="130" t="str">
        <f>'Wettkampf 1'!C33</f>
        <v>Esterwegen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35">
      <c r="A28" s="82">
        <v>19</v>
      </c>
      <c r="B28" s="130" t="str">
        <f>'Wettkampf 1'!B34</f>
        <v>Schütze 19</v>
      </c>
      <c r="C28" s="130" t="str">
        <f>'Wettkampf 1'!C34</f>
        <v>Esterwegen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35">
      <c r="A29" s="82">
        <v>20</v>
      </c>
      <c r="B29" s="130" t="str">
        <f>'Wettkampf 1'!B35</f>
        <v>Schütze 20</v>
      </c>
      <c r="C29" s="130" t="str">
        <f>'Wettkampf 1'!C35</f>
        <v>Esterwegen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35">
      <c r="A30" s="82">
        <v>21</v>
      </c>
      <c r="B30" s="130" t="str">
        <f>'Wettkampf 1'!B36</f>
        <v>Hellweg Thea</v>
      </c>
      <c r="C30" s="130" t="str">
        <f>'Wettkampf 1'!C36</f>
        <v>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35">
      <c r="A31" s="82">
        <v>22</v>
      </c>
      <c r="B31" s="130" t="str">
        <f>'Wettkampf 1'!B37</f>
        <v>Bruns Henrik</v>
      </c>
      <c r="C31" s="130" t="str">
        <f>'Wettkampf 1'!C37</f>
        <v>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35">
      <c r="A32" s="82">
        <v>23</v>
      </c>
      <c r="B32" s="130" t="str">
        <f>'Wettkampf 1'!B38</f>
        <v xml:space="preserve">Buschen Johann </v>
      </c>
      <c r="C32" s="130" t="str">
        <f>'Wettkampf 1'!C38</f>
        <v>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35">
      <c r="A33" s="82">
        <v>24</v>
      </c>
      <c r="B33" s="130" t="str">
        <f>'Wettkampf 1'!B39</f>
        <v>Preut Jannis</v>
      </c>
      <c r="C33" s="130" t="str">
        <f>'Wettkampf 1'!C39</f>
        <v>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35">
      <c r="A34" s="82">
        <v>25</v>
      </c>
      <c r="B34" s="130" t="str">
        <f>'Wettkampf 1'!B40</f>
        <v>Fleschenberg Jana</v>
      </c>
      <c r="C34" s="130" t="str">
        <f>'Wettkampf 1'!C40</f>
        <v>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35">
      <c r="A35" s="82">
        <v>26</v>
      </c>
      <c r="B35" s="130" t="str">
        <f>'Wettkampf 1'!B41</f>
        <v>von Seggern Moritz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35">
      <c r="A36" s="82">
        <v>27</v>
      </c>
      <c r="B36" s="130" t="str">
        <f>'Wettkampf 1'!B42</f>
        <v>Kohnen Saskia</v>
      </c>
      <c r="C36" s="130" t="str">
        <f>'Wettkampf 1'!C42</f>
        <v>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35">
      <c r="A37" s="82">
        <v>28</v>
      </c>
      <c r="B37" s="130" t="str">
        <f>'Wettkampf 1'!B43</f>
        <v>Niemann Paul</v>
      </c>
      <c r="C37" s="130" t="str">
        <f>'Wettkampf 1'!C43</f>
        <v>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35">
      <c r="A38" s="82">
        <v>29</v>
      </c>
      <c r="B38" s="130" t="str">
        <f>'Wettkampf 1'!B44</f>
        <v>Schütze 29</v>
      </c>
      <c r="C38" s="130" t="str">
        <f>'Wettkampf 1'!C44</f>
        <v>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35">
      <c r="A39" s="82">
        <v>30</v>
      </c>
      <c r="B39" s="130" t="str">
        <f>'Wettkampf 1'!B45</f>
        <v>Schütze 30</v>
      </c>
      <c r="C39" s="130" t="str">
        <f>'Wettkampf 1'!C45</f>
        <v>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3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3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3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3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3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4">
      <c r="A45" s="82">
        <v>36</v>
      </c>
      <c r="B45" s="130" t="str">
        <f>'Wettkampf 1'!B51</f>
        <v>Schütze 36</v>
      </c>
      <c r="C45" s="130" t="str">
        <f>'Wettkampf 1'!C51</f>
        <v>Verein VII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4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3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796875" style="115" customWidth="1"/>
    <col min="31" max="31" width="19.1796875" style="22" bestFit="1" customWidth="1"/>
    <col min="32" max="16384" width="22" style="22"/>
  </cols>
  <sheetData>
    <row r="1" spans="1:29" s="115" customFormat="1" ht="30.75" customHeight="1" x14ac:dyDescent="0.3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35">
      <c r="A2" s="82">
        <v>1</v>
      </c>
      <c r="B2" s="130"/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3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6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6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6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3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3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2.5" thickBot="1" x14ac:dyDescent="0.4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3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3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3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3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3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3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3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3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3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3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3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3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3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3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3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3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3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3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3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3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3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3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3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3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3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3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3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3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3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3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3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3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3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3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3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4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3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6953125" defaultRowHeight="14.5" x14ac:dyDescent="0.35"/>
  <cols>
    <col min="1" max="1" width="28.453125" bestFit="1" customWidth="1"/>
    <col min="2" max="2" width="20.54296875" bestFit="1" customWidth="1"/>
    <col min="9" max="9" width="10.81640625" style="1" customWidth="1"/>
    <col min="10" max="10" width="9" style="1" customWidth="1"/>
    <col min="21" max="21" width="13.26953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06" t="s">
        <v>163</v>
      </c>
      <c r="B2" s="92" t="str">
        <f>VLOOKUP(A2,'Wettkampf 1'!$B$16:$C$75,2,FALSE)</f>
        <v>Lähden</v>
      </c>
      <c r="C2" s="9">
        <f>VLOOKUP(A2,'Wettkampf 1'!$B$16:$D$75,3,FALSE)</f>
        <v>191.8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191.8</v>
      </c>
      <c r="J2" s="9">
        <f>VLOOKUP(A2,Formelhilfe!$A$15:$H$74,8,FALSE)</f>
        <v>1</v>
      </c>
      <c r="K2" s="10">
        <f t="shared" ref="K2:K33" si="1">SUM(C2:H2)</f>
        <v>191.8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191.8</v>
      </c>
      <c r="V2" s="9">
        <f>VLOOKUP(A2,Formelhilfe!$A$15:$P$74,16,FALSE)</f>
        <v>1</v>
      </c>
      <c r="W2" s="11">
        <f t="shared" ref="W2:W33" si="5">SUM(C2:H2,L2:Q2)</f>
        <v>191.8</v>
      </c>
    </row>
    <row r="3" spans="1:23" ht="20.25" customHeight="1" x14ac:dyDescent="0.5">
      <c r="A3" s="106" t="s">
        <v>166</v>
      </c>
      <c r="B3" s="92" t="str">
        <f>VLOOKUP(A3,'Wettkampf 1'!$B$16:$C$75,2,FALSE)</f>
        <v>Lähden</v>
      </c>
      <c r="C3" s="9">
        <f>VLOOKUP(A3,'Wettkampf 1'!$B$16:$D$75,3,FALSE)</f>
        <v>188.7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188.7</v>
      </c>
      <c r="J3" s="9">
        <f>VLOOKUP(A3,Formelhilfe!$A$15:$H$74,8,FALSE)</f>
        <v>1</v>
      </c>
      <c r="K3" s="10">
        <f t="shared" si="1"/>
        <v>188.7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188.7</v>
      </c>
      <c r="V3" s="9">
        <f>VLOOKUP(A3,Formelhilfe!$A$15:$P$74,16,FALSE)</f>
        <v>1</v>
      </c>
      <c r="W3" s="11">
        <f t="shared" si="5"/>
        <v>188.7</v>
      </c>
    </row>
    <row r="4" spans="1:23" ht="20.25" customHeight="1" x14ac:dyDescent="0.5">
      <c r="A4" s="106" t="s">
        <v>156</v>
      </c>
      <c r="B4" s="92" t="str">
        <f>VLOOKUP(A4,'Wettkampf 1'!$B$16:$C$75,2,FALSE)</f>
        <v>Esterwegen</v>
      </c>
      <c r="C4" s="9">
        <f>VLOOKUP(A4,'Wettkampf 1'!$B$16:$D$75,3,FALSE)</f>
        <v>186.7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186.7</v>
      </c>
      <c r="J4" s="9">
        <f>VLOOKUP(A4,Formelhilfe!$A$15:$H$74,8,FALSE)</f>
        <v>1</v>
      </c>
      <c r="K4" s="10">
        <f t="shared" si="1"/>
        <v>186.7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186.7</v>
      </c>
      <c r="V4" s="9">
        <f>VLOOKUP(A4,Formelhilfe!$A$15:$P$74,16,FALSE)</f>
        <v>1</v>
      </c>
      <c r="W4" s="11">
        <f t="shared" si="5"/>
        <v>186.7</v>
      </c>
    </row>
    <row r="5" spans="1:23" ht="20.25" customHeight="1" x14ac:dyDescent="0.5">
      <c r="A5" s="106" t="s">
        <v>165</v>
      </c>
      <c r="B5" s="92" t="str">
        <f>VLOOKUP(A5,'Wettkampf 1'!$B$16:$C$75,2,FALSE)</f>
        <v>Lähden</v>
      </c>
      <c r="C5" s="9">
        <f>VLOOKUP(A5,'Wettkampf 1'!$B$16:$D$75,3,FALSE)</f>
        <v>184.5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184.5</v>
      </c>
      <c r="J5" s="9">
        <f>VLOOKUP(A5,Formelhilfe!$A$15:$H$74,8,FALSE)</f>
        <v>1</v>
      </c>
      <c r="K5" s="10">
        <f t="shared" si="1"/>
        <v>184.5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184.5</v>
      </c>
      <c r="V5" s="9">
        <f>VLOOKUP(A5,Formelhilfe!$A$15:$P$74,16,FALSE)</f>
        <v>1</v>
      </c>
      <c r="W5" s="11">
        <f t="shared" si="5"/>
        <v>184.5</v>
      </c>
    </row>
    <row r="6" spans="1:23" ht="20.25" customHeight="1" x14ac:dyDescent="0.5">
      <c r="A6" s="106" t="s">
        <v>155</v>
      </c>
      <c r="B6" s="92" t="str">
        <f>VLOOKUP(A6,'Wettkampf 1'!$B$16:$C$75,2,FALSE)</f>
        <v>Esterwegen</v>
      </c>
      <c r="C6" s="9">
        <f>VLOOKUP(A6,'Wettkampf 1'!$B$16:$D$75,3,FALSE)</f>
        <v>177.9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177.9</v>
      </c>
      <c r="J6" s="9">
        <f>VLOOKUP(A6,Formelhilfe!$A$15:$H$74,8,FALSE)</f>
        <v>1</v>
      </c>
      <c r="K6" s="10">
        <f t="shared" si="1"/>
        <v>177.9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177.9</v>
      </c>
      <c r="V6" s="9">
        <f>VLOOKUP(A6,Formelhilfe!$A$15:$P$74,16,FALSE)</f>
        <v>1</v>
      </c>
      <c r="W6" s="11">
        <f t="shared" si="5"/>
        <v>177.9</v>
      </c>
    </row>
    <row r="7" spans="1:23" ht="20.25" customHeight="1" x14ac:dyDescent="0.5">
      <c r="A7" s="106" t="s">
        <v>169</v>
      </c>
      <c r="B7" s="92" t="str">
        <f>VLOOKUP(A7,'Wettkampf 1'!$B$16:$C$75,2,FALSE)</f>
        <v>Lähden</v>
      </c>
      <c r="C7" s="9">
        <f>VLOOKUP(A7,'Wettkampf 1'!$B$16:$D$75,3,FALSE)</f>
        <v>173.7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173.7</v>
      </c>
      <c r="J7" s="9">
        <f>VLOOKUP(A7,Formelhilfe!$A$15:$H$74,8,FALSE)</f>
        <v>1</v>
      </c>
      <c r="K7" s="10">
        <f t="shared" si="1"/>
        <v>173.7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173.7</v>
      </c>
      <c r="V7" s="9">
        <f>VLOOKUP(A7,Formelhilfe!$A$15:$P$74,16,FALSE)</f>
        <v>1</v>
      </c>
      <c r="W7" s="11">
        <f t="shared" si="5"/>
        <v>173.7</v>
      </c>
    </row>
    <row r="8" spans="1:23" ht="20.25" customHeight="1" x14ac:dyDescent="0.5">
      <c r="A8" s="106" t="s">
        <v>174</v>
      </c>
      <c r="B8" s="92" t="str">
        <f>VLOOKUP(A8,'Wettkampf 1'!$B$16:$C$75,2,FALSE)</f>
        <v>Esterwegen</v>
      </c>
      <c r="C8" s="9">
        <f>VLOOKUP(A8,'Wettkampf 1'!$B$16:$D$75,3,FALSE)</f>
        <v>154.9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154.9</v>
      </c>
      <c r="J8" s="9">
        <f>VLOOKUP(A8,Formelhilfe!$A$15:$H$74,8,FALSE)</f>
        <v>1</v>
      </c>
      <c r="K8" s="10">
        <f t="shared" si="1"/>
        <v>154.9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154.9</v>
      </c>
      <c r="V8" s="9">
        <f>VLOOKUP(A8,Formelhilfe!$A$15:$P$74,16,FALSE)</f>
        <v>1</v>
      </c>
      <c r="W8" s="11">
        <f t="shared" si="5"/>
        <v>154.9</v>
      </c>
    </row>
    <row r="9" spans="1:23" ht="20.25" customHeight="1" x14ac:dyDescent="0.5">
      <c r="A9" s="106" t="s">
        <v>139</v>
      </c>
      <c r="B9" s="92" t="str">
        <f>VLOOKUP(A9,'Wettkampf 1'!$B$16:$C$75,2,FALSE)</f>
        <v>Lorup</v>
      </c>
      <c r="C9" s="9">
        <f>VLOOKUP(A9,'Wettkampf 1'!$B$16:$D$75,3,FALSE)</f>
        <v>148.9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148.9</v>
      </c>
      <c r="J9" s="9">
        <f>VLOOKUP(A9,Formelhilfe!$A$15:$H$74,8,FALSE)</f>
        <v>1</v>
      </c>
      <c r="K9" s="10">
        <f t="shared" si="1"/>
        <v>148.9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148.9</v>
      </c>
      <c r="V9" s="9">
        <f>VLOOKUP(A9,Formelhilfe!$A$15:$P$74,16,FALSE)</f>
        <v>1</v>
      </c>
      <c r="W9" s="11">
        <f t="shared" si="5"/>
        <v>148.9</v>
      </c>
    </row>
    <row r="10" spans="1:23" ht="20.25" customHeight="1" x14ac:dyDescent="0.5">
      <c r="A10" s="106" t="s">
        <v>140</v>
      </c>
      <c r="B10" s="92" t="str">
        <f>VLOOKUP(A10,'Wettkampf 1'!$B$16:$C$75,2,FALSE)</f>
        <v>Lorup</v>
      </c>
      <c r="C10" s="9">
        <f>VLOOKUP(A10,'Wettkampf 1'!$B$16:$D$75,3,FALSE)</f>
        <v>135.30000000000001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135.30000000000001</v>
      </c>
      <c r="J10" s="9">
        <f>VLOOKUP(A10,Formelhilfe!$A$15:$H$74,8,FALSE)</f>
        <v>1</v>
      </c>
      <c r="K10" s="10">
        <f t="shared" si="1"/>
        <v>135.30000000000001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135.30000000000001</v>
      </c>
      <c r="V10" s="9">
        <f>VLOOKUP(A10,Formelhilfe!$A$15:$P$74,16,FALSE)</f>
        <v>1</v>
      </c>
      <c r="W10" s="11">
        <f t="shared" si="5"/>
        <v>135.30000000000001</v>
      </c>
    </row>
    <row r="11" spans="1:23" ht="20.25" customHeight="1" x14ac:dyDescent="0.5">
      <c r="A11" s="106" t="s">
        <v>176</v>
      </c>
      <c r="B11" s="92" t="str">
        <f>VLOOKUP(A11,'Wettkampf 1'!$B$16:$C$75,2,FALSE)</f>
        <v>Börgermoor</v>
      </c>
      <c r="C11" s="9">
        <f>VLOOKUP(A11,'Wettkampf 1'!$B$16:$D$75,3,FALSE)</f>
        <v>134.9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134.9</v>
      </c>
      <c r="J11" s="9">
        <f>VLOOKUP(A11,Formelhilfe!$A$15:$H$74,8,FALSE)</f>
        <v>1</v>
      </c>
      <c r="K11" s="10">
        <f t="shared" si="1"/>
        <v>134.9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134.9</v>
      </c>
      <c r="V11" s="9">
        <f>VLOOKUP(A11,Formelhilfe!$A$15:$P$74,16,FALSE)</f>
        <v>1</v>
      </c>
      <c r="W11" s="11">
        <f t="shared" si="5"/>
        <v>134.9</v>
      </c>
    </row>
    <row r="12" spans="1:23" ht="20.25" customHeight="1" x14ac:dyDescent="0.5">
      <c r="A12" s="106" t="s">
        <v>159</v>
      </c>
      <c r="B12" s="92" t="str">
        <f>VLOOKUP(A12,'Wettkampf 1'!$B$16:$C$75,2,FALSE)</f>
        <v>Spahnharenstätte</v>
      </c>
      <c r="C12" s="9">
        <f>VLOOKUP(A12,'Wettkampf 1'!$B$16:$D$75,3,FALSE)</f>
        <v>126.7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126.7</v>
      </c>
      <c r="J12" s="9">
        <f>VLOOKUP(A12,Formelhilfe!$A$15:$H$74,8,FALSE)</f>
        <v>1</v>
      </c>
      <c r="K12" s="10">
        <f t="shared" si="1"/>
        <v>126.7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126.7</v>
      </c>
      <c r="V12" s="9">
        <f>VLOOKUP(A12,Formelhilfe!$A$15:$P$74,16,FALSE)</f>
        <v>1</v>
      </c>
      <c r="W12" s="11">
        <f t="shared" si="5"/>
        <v>126.7</v>
      </c>
    </row>
    <row r="13" spans="1:23" ht="20.25" customHeight="1" x14ac:dyDescent="0.5">
      <c r="A13" s="106" t="s">
        <v>161</v>
      </c>
      <c r="B13" s="92" t="str">
        <f>VLOOKUP(A13,'Wettkampf 1'!$B$16:$C$75,2,FALSE)</f>
        <v>Spahnharenstätte</v>
      </c>
      <c r="C13" s="9">
        <f>VLOOKUP(A13,'Wettkampf 1'!$B$16:$D$75,3,FALSE)</f>
        <v>124.4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124.4</v>
      </c>
      <c r="J13" s="9">
        <f>VLOOKUP(A13,Formelhilfe!$A$15:$H$74,8,FALSE)</f>
        <v>1</v>
      </c>
      <c r="K13" s="10">
        <f t="shared" si="1"/>
        <v>124.4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124.4</v>
      </c>
      <c r="V13" s="9">
        <f>VLOOKUP(A13,Formelhilfe!$A$15:$P$74,16,FALSE)</f>
        <v>1</v>
      </c>
      <c r="W13" s="11">
        <f t="shared" si="5"/>
        <v>124.4</v>
      </c>
    </row>
    <row r="14" spans="1:23" ht="20.25" customHeight="1" x14ac:dyDescent="0.5">
      <c r="A14" s="106" t="s">
        <v>144</v>
      </c>
      <c r="B14" s="92" t="str">
        <f>VLOOKUP(A14,'Wettkampf 1'!$B$16:$C$75,2,FALSE)</f>
        <v>Lorup</v>
      </c>
      <c r="C14" s="9">
        <f>VLOOKUP(A14,'Wettkampf 1'!$B$16:$D$75,3,FALSE)</f>
        <v>110.7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110.7</v>
      </c>
      <c r="J14" s="9">
        <f>VLOOKUP(A14,Formelhilfe!$A$15:$H$74,8,FALSE)</f>
        <v>1</v>
      </c>
      <c r="K14" s="10">
        <f t="shared" si="1"/>
        <v>110.7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110.7</v>
      </c>
      <c r="V14" s="9">
        <f>VLOOKUP(A14,Formelhilfe!$A$15:$P$74,16,FALSE)</f>
        <v>1</v>
      </c>
      <c r="W14" s="11">
        <f t="shared" si="5"/>
        <v>110.7</v>
      </c>
    </row>
    <row r="15" spans="1:23" ht="20.25" customHeight="1" x14ac:dyDescent="0.5">
      <c r="A15" s="106" t="s">
        <v>150</v>
      </c>
      <c r="B15" s="92" t="str">
        <f>VLOOKUP(A15,'Wettkampf 1'!$B$16:$C$75,2,FALSE)</f>
        <v>Lorup</v>
      </c>
      <c r="C15" s="9">
        <f>VLOOKUP(A15,'Wettkampf 1'!$B$16:$D$75,3,FALSE)</f>
        <v>108.9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108.9</v>
      </c>
      <c r="J15" s="9">
        <f>VLOOKUP(A15,Formelhilfe!$A$15:$H$74,8,FALSE)</f>
        <v>1</v>
      </c>
      <c r="K15" s="10">
        <f t="shared" si="1"/>
        <v>108.9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108.9</v>
      </c>
      <c r="V15" s="9">
        <f>VLOOKUP(A15,Formelhilfe!$A$15:$P$74,16,FALSE)</f>
        <v>1</v>
      </c>
      <c r="W15" s="11">
        <f t="shared" si="5"/>
        <v>108.9</v>
      </c>
    </row>
    <row r="16" spans="1:23" ht="20.25" customHeight="1" x14ac:dyDescent="0.5">
      <c r="A16" s="106" t="s">
        <v>149</v>
      </c>
      <c r="B16" s="92" t="str">
        <f>VLOOKUP(A16,'Wettkampf 1'!$B$16:$C$75,2,FALSE)</f>
        <v>Lorup</v>
      </c>
      <c r="C16" s="9">
        <f>VLOOKUP(A16,'Wettkampf 1'!$B$16:$D$75,3,FALSE)</f>
        <v>108.5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108.5</v>
      </c>
      <c r="J16" s="9">
        <f>VLOOKUP(A16,Formelhilfe!$A$15:$H$74,8,FALSE)</f>
        <v>1</v>
      </c>
      <c r="K16" s="10">
        <f t="shared" si="1"/>
        <v>108.5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108.5</v>
      </c>
      <c r="V16" s="9">
        <f>VLOOKUP(A16,Formelhilfe!$A$15:$P$74,16,FALSE)</f>
        <v>1</v>
      </c>
      <c r="W16" s="11">
        <f t="shared" si="5"/>
        <v>108.5</v>
      </c>
    </row>
    <row r="17" spans="1:45" ht="20.25" customHeight="1" x14ac:dyDescent="0.5">
      <c r="A17" s="106" t="s">
        <v>146</v>
      </c>
      <c r="B17" s="92" t="str">
        <f>VLOOKUP(A17,'Wettkampf 1'!$B$16:$C$75,2,FALSE)</f>
        <v>Lorup</v>
      </c>
      <c r="C17" s="9">
        <f>VLOOKUP(A17,'Wettkampf 1'!$B$16:$D$75,3,FALSE)</f>
        <v>91.9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91.9</v>
      </c>
      <c r="J17" s="9">
        <f>VLOOKUP(A17,Formelhilfe!$A$15:$H$74,8,FALSE)</f>
        <v>1</v>
      </c>
      <c r="K17" s="10">
        <f t="shared" si="1"/>
        <v>91.9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91.9</v>
      </c>
      <c r="V17" s="9">
        <f>VLOOKUP(A17,Formelhilfe!$A$15:$P$74,16,FALSE)</f>
        <v>1</v>
      </c>
      <c r="W17" s="11">
        <f t="shared" si="5"/>
        <v>91.9</v>
      </c>
    </row>
    <row r="18" spans="1:45" ht="20.25" customHeight="1" x14ac:dyDescent="0.5">
      <c r="A18" s="106" t="s">
        <v>157</v>
      </c>
      <c r="B18" s="92" t="str">
        <f>VLOOKUP(A18,'Wettkampf 1'!$B$16:$C$75,2,FALSE)</f>
        <v>Spahnharenstätte</v>
      </c>
      <c r="C18" s="9">
        <f>VLOOKUP(A18,'Wettkampf 1'!$B$16:$D$75,3,FALSE)</f>
        <v>67.5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67.5</v>
      </c>
      <c r="J18" s="9">
        <f>VLOOKUP(A18,Formelhilfe!$A$15:$H$74,8,FALSE)</f>
        <v>1</v>
      </c>
      <c r="K18" s="10">
        <f t="shared" si="1"/>
        <v>67.5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67.5</v>
      </c>
      <c r="V18" s="9">
        <f>VLOOKUP(A18,Formelhilfe!$A$15:$P$74,16,FALSE)</f>
        <v>1</v>
      </c>
      <c r="W18" s="11">
        <f t="shared" si="5"/>
        <v>67.5</v>
      </c>
    </row>
    <row r="19" spans="1:45" ht="20.25" customHeight="1" x14ac:dyDescent="0.5">
      <c r="A19" s="106" t="s">
        <v>178</v>
      </c>
      <c r="B19" s="92" t="str">
        <f>VLOOKUP(A19,'Wettkampf 1'!$B$16:$C$75,2,FALSE)</f>
        <v>Börgermoor</v>
      </c>
      <c r="C19" s="9">
        <f>VLOOKUP(A19,'Wettkampf 1'!$B$16:$D$75,3,FALSE)</f>
        <v>48.5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48.5</v>
      </c>
      <c r="J19" s="9">
        <f>VLOOKUP(A19,Formelhilfe!$A$15:$H$74,8,FALSE)</f>
        <v>1</v>
      </c>
      <c r="K19" s="10">
        <f t="shared" si="1"/>
        <v>48.5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48.5</v>
      </c>
      <c r="V19" s="9">
        <f>VLOOKUP(A19,Formelhilfe!$A$15:$P$74,16,FALSE)</f>
        <v>1</v>
      </c>
      <c r="W19" s="11">
        <f t="shared" si="5"/>
        <v>48.5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06" t="s">
        <v>69</v>
      </c>
      <c r="B20" s="92" t="str">
        <f>VLOOKUP(A20,'Wettkampf 1'!$B$16:$C$75,2,FALSE)</f>
        <v>Sögel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5">
      <c r="A21" s="106" t="s">
        <v>71</v>
      </c>
      <c r="B21" s="92" t="str">
        <f>VLOOKUP(A21,'Wettkampf 1'!$B$16:$C$75,2,FALSE)</f>
        <v>Sögel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5">
      <c r="A22" s="106" t="s">
        <v>70</v>
      </c>
      <c r="B22" s="92" t="str">
        <f>VLOOKUP(A22,'Wettkampf 1'!$B$16:$C$75,2,FALSE)</f>
        <v>Sögel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5">
      <c r="A23" s="106" t="s">
        <v>72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5">
      <c r="A24" s="106" t="s">
        <v>73</v>
      </c>
      <c r="B24" s="92" t="str">
        <f>VLOOKUP(A24,'Wettkampf 1'!$B$16:$C$75,2,FALSE)</f>
        <v>Spahnharenstätte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5">
      <c r="A25" s="106" t="s">
        <v>74</v>
      </c>
      <c r="B25" s="92" t="str">
        <f>VLOOKUP(A25,'Wettkampf 1'!$B$16:$C$75,2,FALSE)</f>
        <v>Spahnharenstätte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5">
      <c r="A26" s="106" t="s">
        <v>75</v>
      </c>
      <c r="B26" s="92" t="str">
        <f>VLOOKUP(A26,'Wettkampf 1'!$B$16:$C$75,2,FALSE)</f>
        <v>Esterwegen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5">
      <c r="A27" s="106" t="s">
        <v>76</v>
      </c>
      <c r="B27" s="92" t="str">
        <f>VLOOKUP(A27,'Wettkampf 1'!$B$16:$C$75,2,FALSE)</f>
        <v>Esterwegen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5">
      <c r="A28" s="106" t="s">
        <v>170</v>
      </c>
      <c r="B28" s="92" t="str">
        <f>VLOOKUP(A28,'Wettkampf 1'!$B$16:$C$75,2,FALSE)</f>
        <v>Lähden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5">
      <c r="A29" s="106" t="s">
        <v>171</v>
      </c>
      <c r="B29" s="92" t="str">
        <f>VLOOKUP(A29,'Wettkampf 1'!$B$16:$C$75,2,FALSE)</f>
        <v>Lähden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5">
      <c r="A30" s="106" t="s">
        <v>77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5">
      <c r="A31" s="106" t="s">
        <v>49</v>
      </c>
      <c r="B31" s="92" t="str">
        <f>VLOOKUP(A31,'Wettkampf 1'!$B$16:$C$75,2,FALSE)</f>
        <v>Börgermoor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5">
      <c r="A32" s="106" t="s">
        <v>78</v>
      </c>
      <c r="B32" s="92" t="str">
        <f>VLOOKUP(A32,'Wettkampf 1'!$B$16:$C$75,2,FALSE)</f>
        <v>Verein VII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5">
      <c r="A33" s="106" t="s">
        <v>79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5">
      <c r="A34" s="106" t="s">
        <v>80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1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1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1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5">
      <c r="A35" s="106" t="s">
        <v>81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5">
      <c r="A36" s="106" t="s">
        <v>82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5">
      <c r="A37" s="106" t="s">
        <v>83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5">
      <c r="A38" s="106" t="s">
        <v>97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5">
      <c r="A39" s="106" t="s">
        <v>98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5">
      <c r="A40" s="106" t="s">
        <v>99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5">
      <c r="A41" s="106" t="s">
        <v>100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5">
      <c r="A42" s="106" t="s">
        <v>101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5">
      <c r="A43" s="106" t="s">
        <v>102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5">
      <c r="A44" s="106" t="s">
        <v>103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5">
      <c r="A45" s="106" t="s">
        <v>104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5">
      <c r="A46" s="106" t="s">
        <v>105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5">
      <c r="A47" s="106" t="s">
        <v>106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5">
      <c r="A48" s="106" t="s">
        <v>107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5">
      <c r="A49" s="106" t="s">
        <v>108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5">
      <c r="A50" s="106" t="s">
        <v>109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5">
      <c r="A51" s="106" t="s">
        <v>110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5">
      <c r="A52" s="106" t="s">
        <v>111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5">
      <c r="A53" s="106" t="s">
        <v>112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5">
      <c r="A54" s="106" t="s">
        <v>113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5">
      <c r="A55" s="106" t="s">
        <v>114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5">
      <c r="A56" s="106" t="s">
        <v>115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5">
      <c r="A57" s="106" t="s">
        <v>116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5">
      <c r="A58" s="106" t="s">
        <v>117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5">
      <c r="A59" s="106" t="s">
        <v>118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5">
      <c r="A60" s="106" t="s">
        <v>119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5">
      <c r="A61" s="106" t="s">
        <v>120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3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4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7265625" style="13" customWidth="1"/>
    <col min="20" max="20" width="22.72656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Lorup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60</v>
      </c>
    </row>
    <row r="3" spans="1:21" x14ac:dyDescent="0.35">
      <c r="A3" s="13" t="str">
        <f>'Wettkampf 1'!B3</f>
        <v>Sögel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61</v>
      </c>
    </row>
    <row r="4" spans="1:21" x14ac:dyDescent="0.35">
      <c r="A4" s="13" t="str">
        <f>'Wettkampf 1'!B4</f>
        <v>Spahnharenstätte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62</v>
      </c>
    </row>
    <row r="5" spans="1:21" x14ac:dyDescent="0.35">
      <c r="A5" s="13" t="str">
        <f>'Wettkampf 1'!B5</f>
        <v>Esterwegen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66</v>
      </c>
      <c r="U5" s="13" t="s">
        <v>63</v>
      </c>
    </row>
    <row r="6" spans="1:21" x14ac:dyDescent="0.35">
      <c r="A6" s="13" t="str">
        <f>'Wettkampf 1'!B6</f>
        <v>Lähden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67</v>
      </c>
      <c r="U6" s="13" t="s">
        <v>64</v>
      </c>
    </row>
    <row r="7" spans="1:21" x14ac:dyDescent="0.35">
      <c r="A7" s="13" t="str">
        <f>'Wettkampf 1'!B7</f>
        <v>Börgermoor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68</v>
      </c>
      <c r="U7" s="13" t="s">
        <v>65</v>
      </c>
    </row>
    <row r="8" spans="1:21" x14ac:dyDescent="0.35">
      <c r="A8" s="13" t="s">
        <v>85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84</v>
      </c>
    </row>
    <row r="9" spans="1:21" x14ac:dyDescent="0.3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35">
      <c r="A10" s="13" t="s">
        <v>85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3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35">
      <c r="A12" s="13" t="s">
        <v>85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3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5" x14ac:dyDescent="0.35">
      <c r="A14" s="77" t="s">
        <v>7</v>
      </c>
    </row>
    <row r="15" spans="1:21" ht="15.5" x14ac:dyDescent="0.35">
      <c r="A15" s="106" t="s">
        <v>139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5" x14ac:dyDescent="0.35">
      <c r="A16" s="106" t="s">
        <v>140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5" x14ac:dyDescent="0.35">
      <c r="A17" s="106" t="s">
        <v>144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5" x14ac:dyDescent="0.35">
      <c r="A18" s="106" t="s">
        <v>146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5" x14ac:dyDescent="0.35">
      <c r="A19" s="106" t="s">
        <v>149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5" x14ac:dyDescent="0.35">
      <c r="A20" s="106" t="s">
        <v>150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5" x14ac:dyDescent="0.35">
      <c r="A21" s="106" t="s">
        <v>69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5" x14ac:dyDescent="0.35">
      <c r="A22" s="106" t="s">
        <v>71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5" x14ac:dyDescent="0.35">
      <c r="A23" s="106" t="s">
        <v>70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5" x14ac:dyDescent="0.35">
      <c r="A24" s="106" t="s">
        <v>72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5" x14ac:dyDescent="0.35">
      <c r="A25" s="106" t="s">
        <v>157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5" x14ac:dyDescent="0.35">
      <c r="A26" s="106" t="s">
        <v>159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5" x14ac:dyDescent="0.35">
      <c r="A27" s="106" t="s">
        <v>161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5" x14ac:dyDescent="0.35">
      <c r="A28" s="106" t="s">
        <v>73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5" x14ac:dyDescent="0.35">
      <c r="A29" s="106" t="s">
        <v>74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5" x14ac:dyDescent="0.35">
      <c r="A30" s="106" t="s">
        <v>155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5" x14ac:dyDescent="0.35">
      <c r="A31" s="106" t="s">
        <v>156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5" x14ac:dyDescent="0.35">
      <c r="A32" s="106" t="s">
        <v>174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5" x14ac:dyDescent="0.35">
      <c r="A33" s="106" t="s">
        <v>75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5" x14ac:dyDescent="0.35">
      <c r="A34" s="106" t="s">
        <v>76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5" x14ac:dyDescent="0.35">
      <c r="A35" s="106" t="s">
        <v>163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5" x14ac:dyDescent="0.35">
      <c r="A36" s="106" t="s">
        <v>165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5" x14ac:dyDescent="0.35">
      <c r="A37" s="106" t="s">
        <v>166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5" x14ac:dyDescent="0.35">
      <c r="A38" s="106" t="s">
        <v>169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5" x14ac:dyDescent="0.35">
      <c r="A39" s="106" t="s">
        <v>170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5" x14ac:dyDescent="0.35">
      <c r="A40" s="106" t="s">
        <v>171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5" x14ac:dyDescent="0.35">
      <c r="A41" s="106" t="s">
        <v>176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1</v>
      </c>
    </row>
    <row r="42" spans="1:16" ht="15.5" x14ac:dyDescent="0.35">
      <c r="A42" s="106" t="s">
        <v>178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1</v>
      </c>
    </row>
    <row r="43" spans="1:16" ht="15.5" x14ac:dyDescent="0.35">
      <c r="A43" s="106" t="s">
        <v>77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5" x14ac:dyDescent="0.35">
      <c r="A44" s="106" t="s">
        <v>49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5" x14ac:dyDescent="0.35">
      <c r="A45" s="106" t="s">
        <v>78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5" x14ac:dyDescent="0.35">
      <c r="A46" s="106" t="s">
        <v>79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5" x14ac:dyDescent="0.35">
      <c r="A47" s="106" t="s">
        <v>80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5" x14ac:dyDescent="0.35">
      <c r="A48" s="106" t="s">
        <v>81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5" x14ac:dyDescent="0.35">
      <c r="A49" s="106" t="s">
        <v>82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5" x14ac:dyDescent="0.35">
      <c r="A50" s="106" t="s">
        <v>83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5" x14ac:dyDescent="0.35">
      <c r="A51" s="106" t="s">
        <v>97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5" x14ac:dyDescent="0.35">
      <c r="A52" s="106" t="s">
        <v>98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5" x14ac:dyDescent="0.35">
      <c r="A53" s="106" t="s">
        <v>99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5" x14ac:dyDescent="0.35">
      <c r="A54" s="106" t="s">
        <v>100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5" x14ac:dyDescent="0.35">
      <c r="A55" s="106" t="s">
        <v>101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5" x14ac:dyDescent="0.35">
      <c r="A56" s="106" t="s">
        <v>102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5" x14ac:dyDescent="0.35">
      <c r="A57" s="106" t="s">
        <v>103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5" x14ac:dyDescent="0.35">
      <c r="A58" s="106" t="s">
        <v>104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5" x14ac:dyDescent="0.35">
      <c r="A59" s="106" t="s">
        <v>105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5" x14ac:dyDescent="0.35">
      <c r="A60" s="106" t="s">
        <v>106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5" x14ac:dyDescent="0.35">
      <c r="A61" s="106" t="s">
        <v>107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5" x14ac:dyDescent="0.35">
      <c r="A62" s="106" t="s">
        <v>108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5" x14ac:dyDescent="0.35">
      <c r="A63" s="106" t="s">
        <v>109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5" x14ac:dyDescent="0.35">
      <c r="A64" s="106" t="s">
        <v>110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5" x14ac:dyDescent="0.35">
      <c r="A65" s="106" t="s">
        <v>111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5" x14ac:dyDescent="0.35">
      <c r="A66" s="106" t="s">
        <v>112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5" x14ac:dyDescent="0.35">
      <c r="A67" s="106" t="s">
        <v>113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5" x14ac:dyDescent="0.35">
      <c r="A68" s="106" t="s">
        <v>114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5" x14ac:dyDescent="0.35">
      <c r="A69" s="106" t="s">
        <v>115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5" x14ac:dyDescent="0.35">
      <c r="A70" s="106" t="s">
        <v>116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5" x14ac:dyDescent="0.35">
      <c r="A71" s="106" t="s">
        <v>117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5" x14ac:dyDescent="0.35">
      <c r="A72" s="106" t="s">
        <v>118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5" x14ac:dyDescent="0.35">
      <c r="A73" s="106" t="s">
        <v>119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5" x14ac:dyDescent="0.35">
      <c r="A74" s="106" t="s">
        <v>120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35">
      <c r="B75" s="17">
        <f>SUM(B15:B74)</f>
        <v>18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18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18</v>
      </c>
    </row>
  </sheetData>
  <sheetProtection selectLockedCells="1" sort="0" selectUnlockedCells="1"/>
  <protectedRanges>
    <protectedRange sqref="A15:A74" name="Bereich5_2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265625" defaultRowHeight="23.25" customHeight="1" x14ac:dyDescent="0.35"/>
  <cols>
    <col min="9" max="9" width="15.7265625" style="1"/>
    <col min="19" max="19" width="15.7265625" style="1"/>
  </cols>
  <sheetData>
    <row r="2" spans="1:20" ht="23.25" customHeight="1" x14ac:dyDescent="0.45">
      <c r="A2" s="12"/>
      <c r="B2" s="106" t="s">
        <v>135</v>
      </c>
      <c r="C2" s="7">
        <f>VLOOKUP($B$2:$B$13,'Wettkampf 1'!$B$2:$D$13,3,FALSE)</f>
        <v>565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IF(Formelhilfe!H6 &gt; 0,J2/Formelhilfe!H6,0)</f>
        <v>565</v>
      </c>
      <c r="J2" s="5">
        <f t="shared" ref="J2:J13" si="0">SUM(C2:H2)</f>
        <v>565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IF(Formelhilfe!O6&gt;0,R2/Formelhilfe!O6,0)</f>
        <v>0</v>
      </c>
      <c r="R2" s="5">
        <f t="shared" ref="R2:R13" si="1">SUM(K2:P2)</f>
        <v>0</v>
      </c>
      <c r="S2" s="5">
        <f>IF(Formelhilfe!P6&gt;0,T2/Formelhilfe!P6,0)</f>
        <v>565</v>
      </c>
      <c r="T2" s="6">
        <f t="shared" ref="T2:T13" si="2">SUM(C2:H2,K2:P2)</f>
        <v>565</v>
      </c>
    </row>
    <row r="3" spans="1:20" ht="23.25" customHeight="1" x14ac:dyDescent="0.45">
      <c r="A3" s="12"/>
      <c r="B3" s="106" t="s">
        <v>134</v>
      </c>
      <c r="C3" s="7">
        <f>VLOOKUP($B$2:$B$13,'Wettkampf 1'!$B$2:$D$13,3,FALSE)</f>
        <v>519.5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IF(Formelhilfe!H12 &gt; 0,J3/Formelhilfe!H12,0)</f>
        <v>0</v>
      </c>
      <c r="J3" s="5">
        <f t="shared" si="0"/>
        <v>519.5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 t="shared" si="1"/>
        <v>0</v>
      </c>
      <c r="S3" s="5">
        <f>IF(Formelhilfe!P12&gt;0,T3/Formelhilfe!P12,0)</f>
        <v>0</v>
      </c>
      <c r="T3" s="6">
        <f t="shared" si="2"/>
        <v>519.5</v>
      </c>
    </row>
    <row r="4" spans="1:20" ht="23.25" customHeight="1" x14ac:dyDescent="0.45">
      <c r="A4" s="12"/>
      <c r="B4" s="106" t="s">
        <v>130</v>
      </c>
      <c r="C4" s="7">
        <f>VLOOKUP($B$2:$B$13,'Wettkampf 1'!$B$2:$D$13,3,FALSE)</f>
        <v>394.90000000000003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IF(Formelhilfe!H2 &gt; 0,J4/Formelhilfe!H2,0)</f>
        <v>394.90000000000003</v>
      </c>
      <c r="J4" s="5">
        <f t="shared" si="0"/>
        <v>394.90000000000003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IF(Formelhilfe!O2&gt;0,R4/Formelhilfe!O2,0)</f>
        <v>0</v>
      </c>
      <c r="R4" s="5">
        <f t="shared" si="1"/>
        <v>0</v>
      </c>
      <c r="S4" s="5">
        <f>IF(Formelhilfe!P2&gt;0,T4/Formelhilfe!P2,0)</f>
        <v>394.90000000000003</v>
      </c>
      <c r="T4" s="6">
        <f t="shared" si="2"/>
        <v>394.90000000000003</v>
      </c>
    </row>
    <row r="5" spans="1:20" ht="23.25" customHeight="1" x14ac:dyDescent="0.45">
      <c r="A5" s="12"/>
      <c r="B5" s="106" t="s">
        <v>154</v>
      </c>
      <c r="C5" s="7">
        <f>VLOOKUP($B$2:$B$13,'Wettkampf 1'!$B$2:$D$13,3,FALSE)</f>
        <v>318.60000000000002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IF(Formelhilfe!H5 &gt; 0,J5/Formelhilfe!H5,0)</f>
        <v>318.60000000000002</v>
      </c>
      <c r="J5" s="5">
        <f t="shared" si="0"/>
        <v>318.60000000000002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318.60000000000002</v>
      </c>
      <c r="T5" s="6">
        <f t="shared" si="2"/>
        <v>318.60000000000002</v>
      </c>
    </row>
    <row r="6" spans="1:20" ht="23.25" customHeight="1" x14ac:dyDescent="0.45">
      <c r="A6" s="12"/>
      <c r="B6" s="106" t="s">
        <v>131</v>
      </c>
      <c r="C6" s="7">
        <f>VLOOKUP($B$2:$B$13,'Wettkampf 1'!$B$2:$D$13,3,FALSE)</f>
        <v>183.4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IF(Formelhilfe!H4 &gt; 0,J6/Formelhilfe!H4,0)</f>
        <v>183.4</v>
      </c>
      <c r="J6" s="5">
        <f t="shared" si="0"/>
        <v>183.4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IF(Formelhilfe!O4&gt;0,R6/Formelhilfe!O4,0)</f>
        <v>0</v>
      </c>
      <c r="R6" s="5">
        <f t="shared" si="1"/>
        <v>0</v>
      </c>
      <c r="S6" s="5">
        <f>IF(Formelhilfe!P4&gt;0,T6/Formelhilfe!P4,0)</f>
        <v>183.4</v>
      </c>
      <c r="T6" s="6">
        <f t="shared" si="2"/>
        <v>183.4</v>
      </c>
    </row>
    <row r="7" spans="1:20" ht="23.25" customHeight="1" x14ac:dyDescent="0.45">
      <c r="A7" s="12"/>
      <c r="B7" s="106" t="s">
        <v>136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IF(Formelhilfe!H3 &gt; 0,J7/Formelhilfe!H3,0)</f>
        <v>0</v>
      </c>
      <c r="J7" s="5">
        <f t="shared" si="0"/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IF(Formelhilfe!O3&gt;0,R7/Formelhilfe!O3,0)</f>
        <v>0</v>
      </c>
      <c r="R7" s="5">
        <f t="shared" si="1"/>
        <v>0</v>
      </c>
      <c r="S7" s="5">
        <f>IF(Formelhilfe!P3&gt;0,T7/Formelhilfe!P3,0)</f>
        <v>0</v>
      </c>
      <c r="T7" s="6">
        <f t="shared" si="2"/>
        <v>0</v>
      </c>
    </row>
    <row r="8" spans="1:20" ht="23.25" customHeight="1" x14ac:dyDescent="0.45">
      <c r="A8" s="12"/>
      <c r="B8" s="106" t="s">
        <v>85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 t="shared" si="0"/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 t="shared" si="1"/>
        <v>0</v>
      </c>
      <c r="S8" s="5">
        <f>IF(Formelhilfe!P7&gt;0,T8/Formelhilfe!P7,0)</f>
        <v>0</v>
      </c>
      <c r="T8" s="6">
        <f t="shared" si="2"/>
        <v>0</v>
      </c>
    </row>
    <row r="9" spans="1:20" ht="23.25" customHeight="1" x14ac:dyDescent="0.45">
      <c r="A9" s="12"/>
      <c r="B9" s="106" t="s">
        <v>86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 t="shared" si="1"/>
        <v>0</v>
      </c>
      <c r="S9" s="5">
        <f>IF(Formelhilfe!P8&gt;0,T9/Formelhilfe!P8,0)</f>
        <v>0</v>
      </c>
      <c r="T9" s="6">
        <f t="shared" si="2"/>
        <v>0</v>
      </c>
    </row>
    <row r="10" spans="1:20" ht="23.25" customHeight="1" x14ac:dyDescent="0.45">
      <c r="A10" s="12"/>
      <c r="B10" s="106" t="s">
        <v>87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 t="shared" si="1"/>
        <v>0</v>
      </c>
      <c r="S10" s="5">
        <f>IF(Formelhilfe!P9&gt;0,T10/Formelhilfe!P9,0)</f>
        <v>0</v>
      </c>
      <c r="T10" s="6">
        <f t="shared" si="2"/>
        <v>0</v>
      </c>
    </row>
    <row r="11" spans="1:20" ht="23.25" customHeight="1" x14ac:dyDescent="0.45">
      <c r="A11" s="12"/>
      <c r="B11" s="106" t="s">
        <v>88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 t="shared" si="1"/>
        <v>0</v>
      </c>
      <c r="S11" s="5">
        <f>IF(Formelhilfe!P10&gt;0,T11/Formelhilfe!P10,0)</f>
        <v>0</v>
      </c>
      <c r="T11" s="6">
        <f t="shared" si="2"/>
        <v>0</v>
      </c>
    </row>
    <row r="12" spans="1:20" ht="23.25" customHeight="1" x14ac:dyDescent="0.45">
      <c r="A12" s="12"/>
      <c r="B12" s="106" t="s">
        <v>89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45">
      <c r="A13" s="12"/>
      <c r="B13" s="106" t="s">
        <v>90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  <row r="30" spans="4:19" ht="23.25" customHeight="1" x14ac:dyDescent="0.35">
      <c r="D30" s="1"/>
      <c r="I30"/>
      <c r="N30" s="1"/>
      <c r="S30"/>
    </row>
  </sheetData>
  <sheetProtection selectLockedCells="1" sort="0" autoFilter="0" selectUnlockedCells="1"/>
  <protectedRanges>
    <protectedRange sqref="B2:B13" name="Bereich1_2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2023-09-18T07:50:07Z</cp:lastPrinted>
  <dcterms:created xsi:type="dcterms:W3CDTF">2010-11-23T11:44:38Z</dcterms:created>
  <dcterms:modified xsi:type="dcterms:W3CDTF">2023-09-18T07:55:36Z</dcterms:modified>
</cp:coreProperties>
</file>